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13 R 5-lat" sheetId="1" r:id="rId1"/>
    <sheet name="14 6-latki" sheetId="2" r:id="rId2"/>
    <sheet name="15 Mała Runda" sheetId="3" r:id="rId3"/>
    <sheet name="16 GP Zbrosławic" sheetId="4" r:id="rId4"/>
    <sheet name="03 Tow" sheetId="5" r:id="rId5"/>
    <sheet name="19 Kuc 90" sheetId="6" r:id="rId6"/>
    <sheet name="14 LL" sheetId="7" r:id="rId7"/>
    <sheet name="15 L" sheetId="8" r:id="rId8"/>
    <sheet name="16 P" sheetId="9" r:id="rId9"/>
    <sheet name="17 N" sheetId="10" r:id="rId10"/>
    <sheet name="Arkusz1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<sst xmlns="http://schemas.openxmlformats.org/spreadsheetml/2006/main" count="752" uniqueCount="234">
  <si>
    <t>Tempo</t>
  </si>
  <si>
    <t>Ilość przesz.</t>
  </si>
  <si>
    <t>Ilość skoków</t>
  </si>
  <si>
    <t>Norma czasu</t>
  </si>
  <si>
    <t>Dystans</t>
  </si>
  <si>
    <t>Wyniki</t>
  </si>
  <si>
    <t>Miejsce</t>
  </si>
  <si>
    <t>Punkty Styl</t>
  </si>
  <si>
    <t>Punkty skoki</t>
  </si>
  <si>
    <t>Czas</t>
  </si>
  <si>
    <t>Punkty za czas</t>
  </si>
  <si>
    <t>Razem</t>
  </si>
  <si>
    <t>Elimin</t>
  </si>
  <si>
    <t>zz</t>
  </si>
  <si>
    <t>Zapisanych</t>
  </si>
  <si>
    <t xml:space="preserve">Sędzia Stylu </t>
  </si>
  <si>
    <t>Startowało</t>
  </si>
  <si>
    <t>Bogdan Kuchejda</t>
  </si>
  <si>
    <t>Ukończyło</t>
  </si>
  <si>
    <t>Rudolf Mrugała</t>
  </si>
  <si>
    <t>Wyniki Rundy Koni 5-letnich</t>
  </si>
  <si>
    <t>Koń</t>
  </si>
  <si>
    <t>Hodowca / Właściciel /  Płeć / Imię ojca / Imię Matki/Imię ojca Matki</t>
  </si>
  <si>
    <t>Zawodnik</t>
  </si>
  <si>
    <t>Klub</t>
  </si>
  <si>
    <t>Konkurs 3</t>
  </si>
  <si>
    <t>Konkurs 9</t>
  </si>
  <si>
    <t>Konkurs 13</t>
  </si>
  <si>
    <t>Wynik rundy</t>
  </si>
  <si>
    <t>De Quidam</t>
  </si>
  <si>
    <t xml:space="preserve"> /og./ Quidam Rubin/ Dequita / Volter</t>
  </si>
  <si>
    <t>Dominik</t>
  </si>
  <si>
    <t>Słodczyk</t>
  </si>
  <si>
    <t>KJ Zbrosławice</t>
  </si>
  <si>
    <t>Falstaff L</t>
  </si>
  <si>
    <t>LKJ Aleksander Eliówka / Wal / Chardonnay L/Fiona L / Granus</t>
  </si>
  <si>
    <t xml:space="preserve">Mieszko </t>
  </si>
  <si>
    <t>Dąbrowski</t>
  </si>
  <si>
    <t>KJ BM Kobylin</t>
  </si>
  <si>
    <t>Beau Quidam</t>
  </si>
  <si>
    <t>Van Dellen/W. Szmyt/Og/Quidam De Revel/Urloma/Montreux</t>
  </si>
  <si>
    <t xml:space="preserve">Łukasz </t>
  </si>
  <si>
    <t>Appel</t>
  </si>
  <si>
    <t>niezrzeszony</t>
  </si>
  <si>
    <t>Carmen</t>
  </si>
  <si>
    <t>Tarczyński J./Strzębała B./ KL/Helanis/Calida/Counter</t>
  </si>
  <si>
    <t xml:space="preserve">Jan </t>
  </si>
  <si>
    <t>Chrzanowski</t>
  </si>
  <si>
    <t>Cruella De Mon</t>
  </si>
  <si>
    <t>Brodersen/K.Kartuz/Kl/Cristo/RominaII/Quinar</t>
  </si>
  <si>
    <t>Sędzia Główny:</t>
  </si>
  <si>
    <t>Andrzej Jońca</t>
  </si>
  <si>
    <t>Wsokość przeszkód</t>
  </si>
  <si>
    <t>I</t>
  </si>
  <si>
    <t>Faza</t>
  </si>
  <si>
    <t>II</t>
  </si>
  <si>
    <t>I FAZA</t>
  </si>
  <si>
    <t>II FAZA</t>
  </si>
  <si>
    <t>Zapisanych -</t>
  </si>
  <si>
    <t>Startowało -</t>
  </si>
  <si>
    <t xml:space="preserve">Ukończyło - </t>
  </si>
  <si>
    <t>OGÓLNOPOLSKIE ZAWODY KONNE W SKOKACH PRZEZ PRZESZKODY</t>
  </si>
  <si>
    <t>Zbrosławice 29/30-07-2011</t>
  </si>
  <si>
    <t>Woody</t>
  </si>
  <si>
    <t xml:space="preserve">Mateusz </t>
  </si>
  <si>
    <t>Mrugała</t>
  </si>
  <si>
    <t>LKJ MOSZNA</t>
  </si>
  <si>
    <t>Konkurs nr 14 kl. "C"  dwufazowy 274.5.3.</t>
  </si>
  <si>
    <t>EMPMK Finał rundy Mł. Koni 6 Letnich</t>
  </si>
  <si>
    <t>Elimi</t>
  </si>
  <si>
    <t>Komisja Orzekająca</t>
  </si>
  <si>
    <t>Bogdan Chrzanowski</t>
  </si>
  <si>
    <t>Grażyna Wachecka</t>
  </si>
  <si>
    <t>Magdalena Świerkosz</t>
  </si>
  <si>
    <t>0</t>
  </si>
  <si>
    <t>Runda Mała</t>
  </si>
  <si>
    <t xml:space="preserve">Aleksandra </t>
  </si>
  <si>
    <t>Martyna</t>
  </si>
  <si>
    <t>Lora</t>
  </si>
  <si>
    <t>Sycylia M</t>
  </si>
  <si>
    <t>Jarczewska</t>
  </si>
  <si>
    <t>Speik</t>
  </si>
  <si>
    <t>Ramon</t>
  </si>
  <si>
    <t>Bursztyn</t>
  </si>
  <si>
    <t xml:space="preserve">Sławomir </t>
  </si>
  <si>
    <t>Szlachta</t>
  </si>
  <si>
    <t>Guzy</t>
  </si>
  <si>
    <t>KJ Equistro Wierzawice</t>
  </si>
  <si>
    <t xml:space="preserve">Magdalena </t>
  </si>
  <si>
    <t>Szambelan</t>
  </si>
  <si>
    <t>Kamil</t>
  </si>
  <si>
    <t>Grzelczyk</t>
  </si>
  <si>
    <t>BKJ Bogusławice</t>
  </si>
  <si>
    <t>LKJ Olimp Prudnik</t>
  </si>
  <si>
    <t>Idol</t>
  </si>
  <si>
    <t>Benedyktowicz</t>
  </si>
  <si>
    <t>Gold Caretino</t>
  </si>
  <si>
    <t>Daniel</t>
  </si>
  <si>
    <t>Wieliczko</t>
  </si>
  <si>
    <t xml:space="preserve">Welwet </t>
  </si>
  <si>
    <t>Konkurs nr 15 kl. "C-1"  dwufazowy 274.5.3.</t>
  </si>
  <si>
    <t>Komisja orzekająca</t>
  </si>
  <si>
    <t>Michał Wojnarowski</t>
  </si>
  <si>
    <t>Rezy</t>
  </si>
  <si>
    <t>Rezyg</t>
  </si>
  <si>
    <t>I Nawrót</t>
  </si>
  <si>
    <t>II Nawrót</t>
  </si>
  <si>
    <t>Nawrót</t>
  </si>
  <si>
    <t>Grutza</t>
  </si>
  <si>
    <t>Sonia</t>
  </si>
  <si>
    <t>Laguna</t>
  </si>
  <si>
    <t>Gerard</t>
  </si>
  <si>
    <t>Łacona K</t>
  </si>
  <si>
    <t>Zbrosławice 29/31-07-2011</t>
  </si>
  <si>
    <t>Grand Prix Zbrosławic</t>
  </si>
  <si>
    <t>w GP</t>
  </si>
  <si>
    <t>Konkurs nr 16 kl. "CC/CC" finał D. Rundy</t>
  </si>
  <si>
    <t>Nougatino v.g.z.</t>
  </si>
  <si>
    <t>Rez</t>
  </si>
  <si>
    <t>Punkty</t>
  </si>
  <si>
    <t>1</t>
  </si>
  <si>
    <t>Parametry konkursu</t>
  </si>
  <si>
    <t>Ukończyło -</t>
  </si>
  <si>
    <t>ZAWODY REGIONALNE W SKOKACH P. PRZESZKODY</t>
  </si>
  <si>
    <t>Konk. Towarzyski</t>
  </si>
  <si>
    <t>LZJ Drama Zbrosławice</t>
  </si>
  <si>
    <t>Gamon</t>
  </si>
  <si>
    <t>Grzegorz</t>
  </si>
  <si>
    <t>Grabarczyk</t>
  </si>
  <si>
    <t xml:space="preserve">Wiktoria </t>
  </si>
  <si>
    <t>Kozub</t>
  </si>
  <si>
    <t>Lotos</t>
  </si>
  <si>
    <t xml:space="preserve">Konkurs nr 03  kl. "Towarzyski " </t>
  </si>
  <si>
    <t>TS Kuźnia Rybnik</t>
  </si>
  <si>
    <t>Ewelina</t>
  </si>
  <si>
    <t>Kuligowska</t>
  </si>
  <si>
    <t>Gracja</t>
  </si>
  <si>
    <t>Kuce</t>
  </si>
  <si>
    <t xml:space="preserve">Konkurs nr 19  kl. "90 " 238.2.1 </t>
  </si>
  <si>
    <t>Dominika Stan</t>
  </si>
  <si>
    <t>3</t>
  </si>
  <si>
    <t>4</t>
  </si>
  <si>
    <t>5</t>
  </si>
  <si>
    <t>Julia</t>
  </si>
  <si>
    <t>Koza</t>
  </si>
  <si>
    <t>Paulina</t>
  </si>
  <si>
    <t>Rosa</t>
  </si>
  <si>
    <t>JKS Equi-Verso</t>
  </si>
  <si>
    <t>Sobik</t>
  </si>
  <si>
    <t>Mocarz</t>
  </si>
  <si>
    <t xml:space="preserve">Weronika </t>
  </si>
  <si>
    <t>Woroch</t>
  </si>
  <si>
    <t>Doering</t>
  </si>
  <si>
    <t>Huswere</t>
  </si>
  <si>
    <t>Dar Lord</t>
  </si>
  <si>
    <t>Izabela</t>
  </si>
  <si>
    <t>Roberto R</t>
  </si>
  <si>
    <t xml:space="preserve">Konkurs nr 14  kl. "LL "  dokładności </t>
  </si>
  <si>
    <t>KJ Trachy Gliwice</t>
  </si>
  <si>
    <t>REGIONALNE ZAWODY KONNE W SKOKACH PRZEZ PRZESZKODY</t>
  </si>
  <si>
    <t>Parametry Konkursu</t>
  </si>
  <si>
    <t>Gospodarz Toru</t>
  </si>
  <si>
    <t>Piotr Stopa</t>
  </si>
  <si>
    <t>Cartouche</t>
  </si>
  <si>
    <t>Giorgio Armani</t>
  </si>
  <si>
    <t>Orkis</t>
  </si>
  <si>
    <t>Otylka</t>
  </si>
  <si>
    <t>Lalko</t>
  </si>
  <si>
    <t>KJK Gzel Rybnik</t>
  </si>
  <si>
    <t>Zbrosławice 29/31.07-2011</t>
  </si>
  <si>
    <t xml:space="preserve">Anna </t>
  </si>
  <si>
    <t xml:space="preserve">Paulina </t>
  </si>
  <si>
    <t>Hades</t>
  </si>
  <si>
    <t>Kędzierska Jońca</t>
  </si>
  <si>
    <t>Aneta</t>
  </si>
  <si>
    <t>Wit</t>
  </si>
  <si>
    <t>Lala R</t>
  </si>
  <si>
    <t>Izolla</t>
  </si>
  <si>
    <t>Grafik</t>
  </si>
  <si>
    <t>Pawlak</t>
  </si>
  <si>
    <t>Kościelna</t>
  </si>
  <si>
    <t>Białek</t>
  </si>
  <si>
    <t>Wirginia</t>
  </si>
  <si>
    <t>Wojciech</t>
  </si>
  <si>
    <t>Biadacz</t>
  </si>
  <si>
    <t>Kaligrafia</t>
  </si>
  <si>
    <t>Filipiak</t>
  </si>
  <si>
    <t>Szklarz</t>
  </si>
  <si>
    <t>Konkurs nr 15  kl. "L" 238.1.2</t>
  </si>
  <si>
    <t>Wernet M</t>
  </si>
  <si>
    <t>Iza</t>
  </si>
  <si>
    <t>Szlosarek</t>
  </si>
  <si>
    <t>Rozgrywka</t>
  </si>
  <si>
    <t>Podstawowy</t>
  </si>
  <si>
    <t>Roberto</t>
  </si>
  <si>
    <t>Konkurs Dwufazowy Art. 274.5.3</t>
  </si>
  <si>
    <t>Bon</t>
  </si>
  <si>
    <t>Daria</t>
  </si>
  <si>
    <t>Wichowska</t>
  </si>
  <si>
    <t>KJ Trachy</t>
  </si>
  <si>
    <t>Fortuna</t>
  </si>
  <si>
    <t>KJ Deresz Siemianowice</t>
  </si>
  <si>
    <t>Dolmet Golden Gin</t>
  </si>
  <si>
    <t>Oliwia</t>
  </si>
  <si>
    <t>Respondek</t>
  </si>
  <si>
    <t>Angelika</t>
  </si>
  <si>
    <t>Kucjas</t>
  </si>
  <si>
    <t>Malwersant</t>
  </si>
  <si>
    <t>Kamska</t>
  </si>
  <si>
    <t>Burdalska</t>
  </si>
  <si>
    <t>Marek</t>
  </si>
  <si>
    <t>Rustyno</t>
  </si>
  <si>
    <t>Majka</t>
  </si>
  <si>
    <t>Ekwiwalencja</t>
  </si>
  <si>
    <t>Estera W</t>
  </si>
  <si>
    <t>Secord</t>
  </si>
  <si>
    <t>Alicja</t>
  </si>
  <si>
    <t xml:space="preserve">Burda </t>
  </si>
  <si>
    <t>Gracja 3</t>
  </si>
  <si>
    <t>Fletcher</t>
  </si>
  <si>
    <t xml:space="preserve">Konkurs nr 16 kl. "P" </t>
  </si>
  <si>
    <t>Drań</t>
  </si>
  <si>
    <t xml:space="preserve">Magda </t>
  </si>
  <si>
    <t>Dybała</t>
  </si>
  <si>
    <t>2</t>
  </si>
  <si>
    <t>6</t>
  </si>
  <si>
    <t>7</t>
  </si>
  <si>
    <t>8</t>
  </si>
  <si>
    <t>Tornado</t>
  </si>
  <si>
    <t>Granit</t>
  </si>
  <si>
    <t>Marino</t>
  </si>
  <si>
    <t xml:space="preserve">Damian </t>
  </si>
  <si>
    <t>Rytych</t>
  </si>
  <si>
    <t>Konkurs nr 17  kl. "N " Zwykły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</si>
</sst>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6"/>
      <name val="Arial CE"/>
      <family val="2"/>
    </font>
    <font>
      <sz val="6"/>
      <name val="Arial CE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5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8"/>
      <name val="Arial CE"/>
      <family val="0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7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wrapText="1" shrinkToFi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shrinkToFit="1"/>
    </xf>
    <xf numFmtId="0" fontId="7" fillId="0" borderId="1" xfId="0" applyFont="1" applyBorder="1" applyAlignment="1">
      <alignment wrapText="1" shrinkToFi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65" fontId="0" fillId="0" borderId="1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wrapText="1" shrinkToFit="1"/>
    </xf>
    <xf numFmtId="0" fontId="12" fillId="0" borderId="6" xfId="0" applyFont="1" applyBorder="1" applyAlignment="1">
      <alignment horizontal="center" wrapText="1" shrinkToFit="1"/>
    </xf>
    <xf numFmtId="0" fontId="0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2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shrinkToFi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8" fillId="0" borderId="7" xfId="0" applyFont="1" applyBorder="1" applyAlignment="1">
      <alignment horizontal="center"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shrinkToFit="1"/>
    </xf>
    <xf numFmtId="0" fontId="0" fillId="0" borderId="0" xfId="0" applyFill="1" applyBorder="1" applyAlignment="1">
      <alignment horizontal="left"/>
    </xf>
    <xf numFmtId="0" fontId="13" fillId="0" borderId="0" xfId="0" applyFont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5" xfId="0" applyFont="1" applyBorder="1" applyAlignment="1">
      <alignment horizontal="center" shrinkToFit="1"/>
    </xf>
    <xf numFmtId="0" fontId="7" fillId="0" borderId="1" xfId="0" applyFont="1" applyBorder="1" applyAlignment="1">
      <alignment horizontal="center" wrapText="1" shrinkToFit="1"/>
    </xf>
    <xf numFmtId="0" fontId="0" fillId="0" borderId="7" xfId="0" applyFont="1" applyBorder="1" applyAlignment="1">
      <alignment horizontal="center" shrinkToFit="1"/>
    </xf>
    <xf numFmtId="1" fontId="0" fillId="0" borderId="1" xfId="0" applyNumberFormat="1" applyBorder="1" applyAlignment="1">
      <alignment horizontal="center"/>
    </xf>
    <xf numFmtId="0" fontId="0" fillId="0" borderId="5" xfId="0" applyBorder="1" applyAlignment="1">
      <alignment horizontal="center" shrinkToFit="1"/>
    </xf>
    <xf numFmtId="0" fontId="0" fillId="0" borderId="7" xfId="0" applyBorder="1" applyAlignment="1">
      <alignment horizontal="center" shrinkToFi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/>
    </xf>
    <xf numFmtId="0" fontId="7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center" wrapText="1" shrinkToFi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49" fontId="16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 2" xfId="18"/>
    <cellStyle name="Normalny 2 2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tur\Documents\Zawody\Zbros&#322;awice\2011\29-31%2007%202011%20og&#243;lnopolskie%201\13%20M%20K%205-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Startowa"/>
      <sheetName val="Płachta do 25"/>
      <sheetName val="płachta do 50"/>
      <sheetName val="płachta do 75"/>
      <sheetName val="Płachta do 100"/>
      <sheetName val="13 R 5-lat"/>
      <sheetName val="Arkusz1"/>
    </sheetNames>
    <sheetDataSet>
      <sheetData sheetId="0">
        <row r="1">
          <cell r="A1" t="str">
            <v>OGÓLNOPOLSKIE ZAWODY KONNE W SKOKACH PRZEZ PRZESZKODY</v>
          </cell>
        </row>
        <row r="2">
          <cell r="A2" t="str">
            <v>EMPMK  5 L </v>
          </cell>
        </row>
        <row r="3">
          <cell r="A3" t="str">
            <v>Konkurs nr 13 R kl. "N" </v>
          </cell>
        </row>
        <row r="4">
          <cell r="A4" t="str">
            <v>Zbrosławice 29/31-07-2011</v>
          </cell>
        </row>
        <row r="7">
          <cell r="B7" t="str">
            <v>Koń</v>
          </cell>
          <cell r="C7" t="str">
            <v>Hodowca / Właściciel /  Płeć / Imię ojca / Imię Matki/Imię ojca Matki</v>
          </cell>
          <cell r="D7" t="str">
            <v>Zawodnik</v>
          </cell>
          <cell r="F7" t="str">
            <v>Klub</v>
          </cell>
        </row>
        <row r="8">
          <cell r="B8" t="str">
            <v>Beau Quidam</v>
          </cell>
          <cell r="C8" t="str">
            <v>Van Dellen/W. Szmyt/Og/Quidam De Revel/Urloma/Montreux</v>
          </cell>
          <cell r="D8" t="str">
            <v>Łukasz </v>
          </cell>
          <cell r="E8" t="str">
            <v>Appel</v>
          </cell>
          <cell r="F8" t="str">
            <v>niezrzeszony</v>
          </cell>
        </row>
        <row r="9">
          <cell r="B9" t="str">
            <v>Cruella De Mon</v>
          </cell>
          <cell r="C9" t="str">
            <v>Brodersen/K.Kartuz/Kl/Cristo/RominaII/Quinar</v>
          </cell>
          <cell r="D9" t="str">
            <v>Łukasz </v>
          </cell>
          <cell r="E9" t="str">
            <v>Appel</v>
          </cell>
          <cell r="F9" t="str">
            <v>niezrzeszony</v>
          </cell>
        </row>
        <row r="10">
          <cell r="B10" t="str">
            <v>Carmen</v>
          </cell>
          <cell r="C10" t="str">
            <v>Tarczyński J./Strzębała B./ KL/Helanis/Calida/Counter</v>
          </cell>
          <cell r="D10" t="str">
            <v>Jan </v>
          </cell>
          <cell r="E10" t="str">
            <v>Chrzanowski</v>
          </cell>
          <cell r="F10" t="str">
            <v>niezrzeszony</v>
          </cell>
        </row>
        <row r="11">
          <cell r="B11" t="str">
            <v>De Quidam</v>
          </cell>
          <cell r="C11" t="str">
            <v> /og./ Quidam Rubin/ Dequita / Volter</v>
          </cell>
          <cell r="D11" t="str">
            <v>Dominik</v>
          </cell>
          <cell r="E11" t="str">
            <v>Słodczyk</v>
          </cell>
          <cell r="F11" t="str">
            <v>KJ Zbrosławice</v>
          </cell>
        </row>
        <row r="12">
          <cell r="B12" t="str">
            <v>Falstaff L</v>
          </cell>
          <cell r="C12" t="str">
            <v>LKJ Aleksander Eliówka / Wal / Chardonnay L/Fiona L / Granus</v>
          </cell>
          <cell r="D12" t="str">
            <v>Mieszko </v>
          </cell>
          <cell r="E12" t="str">
            <v>Dąbrowski</v>
          </cell>
          <cell r="F12" t="str">
            <v>KJ BM Kobylin</v>
          </cell>
        </row>
        <row r="108">
          <cell r="D108" t="str">
            <v>Sędzia Główny:</v>
          </cell>
          <cell r="E108" t="str">
            <v>Andrzej Jońca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30" zoomScaleNormal="130" workbookViewId="0" topLeftCell="A1">
      <selection activeCell="C19" sqref="C19"/>
    </sheetView>
  </sheetViews>
  <sheetFormatPr defaultColWidth="9.00390625" defaultRowHeight="12.75"/>
  <cols>
    <col min="1" max="1" width="4.875" style="0" customWidth="1"/>
    <col min="2" max="2" width="13.00390625" style="0" customWidth="1"/>
    <col min="3" max="3" width="15.375" style="0" customWidth="1"/>
    <col min="5" max="5" width="12.875" style="0" customWidth="1"/>
    <col min="7" max="7" width="5.00390625" style="0" customWidth="1"/>
    <col min="8" max="8" width="7.00390625" style="0" customWidth="1"/>
    <col min="9" max="9" width="6.875" style="0" customWidth="1"/>
    <col min="10" max="10" width="6.00390625" style="0" customWidth="1"/>
    <col min="11" max="11" width="6.25390625" style="0" customWidth="1"/>
    <col min="12" max="12" width="5.625" style="0" customWidth="1"/>
  </cols>
  <sheetData>
    <row r="1" ht="12.75">
      <c r="A1" s="1" t="str">
        <f>'[1]Lista Startowa'!A1</f>
        <v>OGÓLNOPOLSKIE ZAWODY KONNE W SKOKACH PRZEZ PRZESZKODY</v>
      </c>
    </row>
    <row r="2" s="3" customFormat="1" ht="12.75">
      <c r="A2" s="2" t="str">
        <f>'[1]Lista Startowa'!A2:F2</f>
        <v>EMPMK  5 L </v>
      </c>
    </row>
    <row r="3" spans="1:8" s="3" customFormat="1" ht="45">
      <c r="A3" s="2" t="str">
        <f>'[1]Lista Startowa'!A3:F3</f>
        <v>Konkurs nr 13 R kl. "N" </v>
      </c>
      <c r="D3" s="4" t="s">
        <v>0</v>
      </c>
      <c r="E3" s="4" t="s">
        <v>1</v>
      </c>
      <c r="F3" s="4" t="s">
        <v>2</v>
      </c>
      <c r="G3" s="4" t="s">
        <v>3</v>
      </c>
      <c r="H3" s="4" t="s">
        <v>4</v>
      </c>
    </row>
    <row r="4" spans="1:8" s="3" customFormat="1" ht="12.75">
      <c r="A4" s="2" t="str">
        <f>'[1]Lista Startowa'!A4:F4</f>
        <v>Zbrosławice 29/31-07-2011</v>
      </c>
      <c r="D4" s="5">
        <v>350</v>
      </c>
      <c r="E4" s="5">
        <v>10</v>
      </c>
      <c r="F4" s="5">
        <v>12</v>
      </c>
      <c r="G4" s="5">
        <v>82</v>
      </c>
      <c r="H4" s="5">
        <v>480</v>
      </c>
    </row>
    <row r="5" s="3" customFormat="1" ht="12.75">
      <c r="A5" s="2"/>
    </row>
    <row r="6" spans="1:10" ht="12.75">
      <c r="A6" s="6"/>
      <c r="B6" s="7"/>
      <c r="C6" s="7"/>
      <c r="D6" s="2" t="s">
        <v>5</v>
      </c>
      <c r="E6" s="7"/>
      <c r="F6" s="7"/>
      <c r="G6" s="8"/>
      <c r="H6" s="8"/>
      <c r="I6" s="8"/>
      <c r="J6" s="8"/>
    </row>
    <row r="7" spans="2:8" s="9" customFormat="1" ht="12" customHeight="1">
      <c r="B7" s="10"/>
      <c r="C7" s="10"/>
      <c r="D7" s="10"/>
      <c r="E7" s="10"/>
      <c r="F7" s="10"/>
      <c r="G7" s="10"/>
      <c r="H7" s="10"/>
    </row>
    <row r="8" spans="1:12" s="19" customFormat="1" ht="25.5" customHeight="1">
      <c r="A8" s="11" t="s">
        <v>6</v>
      </c>
      <c r="B8" s="12" t="str">
        <f>'[1]Lista Startowa'!B7</f>
        <v>Koń</v>
      </c>
      <c r="C8" s="13" t="str">
        <f>'[1]Lista Startowa'!C7</f>
        <v>Hodowca / Właściciel /  Płeć / Imię ojca / Imię Matki/Imię ojca Matki</v>
      </c>
      <c r="D8" s="14" t="str">
        <f>'[1]Lista Startowa'!D7</f>
        <v>Zawodnik</v>
      </c>
      <c r="E8" s="15"/>
      <c r="F8" s="16" t="str">
        <f>'[1]Lista Startowa'!F7</f>
        <v>Klub</v>
      </c>
      <c r="G8" s="17"/>
      <c r="H8" s="18" t="s">
        <v>7</v>
      </c>
      <c r="I8" s="18" t="s">
        <v>8</v>
      </c>
      <c r="J8" s="18" t="s">
        <v>9</v>
      </c>
      <c r="K8" s="18" t="s">
        <v>10</v>
      </c>
      <c r="L8" s="18" t="s">
        <v>11</v>
      </c>
    </row>
    <row r="9" spans="1:12" ht="17.25">
      <c r="A9" s="20">
        <v>1</v>
      </c>
      <c r="B9" s="21" t="str">
        <f>'[1]Lista Startowa'!B11</f>
        <v>De Quidam</v>
      </c>
      <c r="C9" s="22" t="str">
        <f>'[1]Lista Startowa'!C11</f>
        <v> /og./ Quidam Rubin/ Dequita / Volter</v>
      </c>
      <c r="D9" s="21" t="str">
        <f>'[1]Lista Startowa'!D11</f>
        <v>Dominik</v>
      </c>
      <c r="E9" s="21" t="str">
        <f>'[1]Lista Startowa'!E11</f>
        <v>Słodczyk</v>
      </c>
      <c r="F9" s="23" t="str">
        <f>'[1]Lista Startowa'!F11</f>
        <v>KJ Zbrosławice</v>
      </c>
      <c r="G9" s="24"/>
      <c r="H9" s="25">
        <v>8.5</v>
      </c>
      <c r="I9" s="5">
        <v>0</v>
      </c>
      <c r="J9" s="5">
        <v>83.95</v>
      </c>
      <c r="K9" s="5">
        <v>0.2</v>
      </c>
      <c r="L9" s="5">
        <f>H9-(I9+K9)</f>
        <v>8.3</v>
      </c>
    </row>
    <row r="10" spans="1:12" ht="25.5">
      <c r="A10" s="20">
        <v>2</v>
      </c>
      <c r="B10" s="21" t="str">
        <f>'[1]Lista Startowa'!B12</f>
        <v>Falstaff L</v>
      </c>
      <c r="C10" s="22" t="str">
        <f>'[1]Lista Startowa'!C12</f>
        <v>LKJ Aleksander Eliówka / Wal / Chardonnay L/Fiona L / Granus</v>
      </c>
      <c r="D10" s="21" t="str">
        <f>'[1]Lista Startowa'!D12</f>
        <v>Mieszko </v>
      </c>
      <c r="E10" s="21" t="str">
        <f>'[1]Lista Startowa'!E12</f>
        <v>Dąbrowski</v>
      </c>
      <c r="F10" s="23" t="str">
        <f>'[1]Lista Startowa'!F12</f>
        <v>KJ BM Kobylin</v>
      </c>
      <c r="G10" s="24"/>
      <c r="H10" s="25">
        <v>7.2</v>
      </c>
      <c r="I10" s="5">
        <v>0.5</v>
      </c>
      <c r="J10" s="5">
        <v>80.1</v>
      </c>
      <c r="K10" s="5" t="str">
        <f>IF($G$4-J10&lt;0,(ROUNDUP(((H5-J10)/4),0))*-1,"0")</f>
        <v>0</v>
      </c>
      <c r="L10" s="5">
        <f>H10-(I10+K10)</f>
        <v>6.7</v>
      </c>
    </row>
    <row r="11" spans="1:12" ht="17.25">
      <c r="A11" s="26"/>
      <c r="B11" s="21" t="str">
        <f>'[1]Lista Startowa'!B10</f>
        <v>Carmen</v>
      </c>
      <c r="C11" s="22" t="str">
        <f>'[1]Lista Startowa'!C10</f>
        <v>Tarczyński J./Strzębała B./ KL/Helanis/Calida/Counter</v>
      </c>
      <c r="D11" s="21" t="str">
        <f>'[1]Lista Startowa'!D10</f>
        <v>Jan </v>
      </c>
      <c r="E11" s="21" t="str">
        <f>'[1]Lista Startowa'!E10</f>
        <v>Chrzanowski</v>
      </c>
      <c r="F11" s="23" t="str">
        <f>'[1]Lista Startowa'!F10</f>
        <v>niezrzeszony</v>
      </c>
      <c r="G11" s="24"/>
      <c r="H11" s="25"/>
      <c r="I11" s="5"/>
      <c r="J11" s="5"/>
      <c r="K11" s="5" t="str">
        <f>IF($G$4-J11&lt;0,(ROUNDUP(((G6-J11)/4),0))*-1,"0")</f>
        <v>0</v>
      </c>
      <c r="L11" s="5" t="s">
        <v>12</v>
      </c>
    </row>
    <row r="12" spans="1:12" ht="25.5">
      <c r="A12" s="26"/>
      <c r="B12" s="21" t="str">
        <f>'[1]Lista Startowa'!B8</f>
        <v>Beau Quidam</v>
      </c>
      <c r="C12" s="22" t="str">
        <f>'[1]Lista Startowa'!C8</f>
        <v>Van Dellen/W. Szmyt/Og/Quidam De Revel/Urloma/Montreux</v>
      </c>
      <c r="D12" s="21" t="str">
        <f>'[1]Lista Startowa'!D8</f>
        <v>Łukasz </v>
      </c>
      <c r="E12" s="21" t="str">
        <f>'[1]Lista Startowa'!E8</f>
        <v>Appel</v>
      </c>
      <c r="F12" s="23" t="str">
        <f>'[1]Lista Startowa'!F8</f>
        <v>niezrzeszony</v>
      </c>
      <c r="G12" s="24"/>
      <c r="H12" s="25"/>
      <c r="I12" s="5"/>
      <c r="J12" s="5"/>
      <c r="K12" s="5" t="str">
        <f>IF($G$4-J12&lt;0,(ROUNDUP(((G7-J12)/4),0))*-1,"0")</f>
        <v>0</v>
      </c>
      <c r="L12" s="5" t="s">
        <v>13</v>
      </c>
    </row>
    <row r="13" spans="1:12" ht="17.25">
      <c r="A13" s="26"/>
      <c r="B13" s="21" t="str">
        <f>'[1]Lista Startowa'!B9</f>
        <v>Cruella De Mon</v>
      </c>
      <c r="C13" s="22" t="str">
        <f>'[1]Lista Startowa'!C9</f>
        <v>Brodersen/K.Kartuz/Kl/Cristo/RominaII/Quinar</v>
      </c>
      <c r="D13" s="21" t="str">
        <f>'[1]Lista Startowa'!D9</f>
        <v>Łukasz </v>
      </c>
      <c r="E13" s="21" t="str">
        <f>'[1]Lista Startowa'!E9</f>
        <v>Appel</v>
      </c>
      <c r="F13" s="23" t="str">
        <f>'[1]Lista Startowa'!F9</f>
        <v>niezrzeszony</v>
      </c>
      <c r="G13" s="24"/>
      <c r="H13" s="25"/>
      <c r="I13" s="5"/>
      <c r="J13" s="5"/>
      <c r="K13" s="5" t="str">
        <f>IF($G$4-J13&lt;0,(ROUNDUP(((G8-J13)/4),0))*-1,"0")</f>
        <v>0</v>
      </c>
      <c r="L13" s="5" t="s">
        <v>13</v>
      </c>
    </row>
    <row r="14" spans="1:12" ht="12.75" hidden="1">
      <c r="A14" s="26"/>
      <c r="B14" s="21">
        <f>'[1]Lista Startowa'!B13</f>
        <v>0</v>
      </c>
      <c r="C14" s="22">
        <f>'[1]Lista Startowa'!C13</f>
        <v>0</v>
      </c>
      <c r="D14" s="21">
        <f>'[1]Lista Startowa'!D13</f>
        <v>0</v>
      </c>
      <c r="E14" s="21">
        <f>'[1]Lista Startowa'!E13</f>
        <v>0</v>
      </c>
      <c r="F14" s="23">
        <f>'[1]Lista Startowa'!F13</f>
        <v>0</v>
      </c>
      <c r="G14" s="24"/>
      <c r="H14" s="25"/>
      <c r="I14" s="5"/>
      <c r="J14" s="5"/>
      <c r="K14" s="5" t="str">
        <f>IF($G$4-J14&lt;0,(ROUNDUP(((H9-J14)/4),0))*-1,"0")</f>
        <v>0</v>
      </c>
      <c r="L14" s="5">
        <f>I14+K14</f>
        <v>0</v>
      </c>
    </row>
    <row r="15" spans="1:12" ht="12.75" hidden="1">
      <c r="A15" s="26"/>
      <c r="B15" s="21">
        <f>'[1]Lista Startowa'!B14</f>
        <v>0</v>
      </c>
      <c r="C15" s="22">
        <f>'[1]Lista Startowa'!C14</f>
        <v>0</v>
      </c>
      <c r="D15" s="21">
        <f>'[1]Lista Startowa'!D14</f>
        <v>0</v>
      </c>
      <c r="E15" s="21">
        <f>'[1]Lista Startowa'!E14</f>
        <v>0</v>
      </c>
      <c r="F15" s="23">
        <f>'[1]Lista Startowa'!F14</f>
        <v>0</v>
      </c>
      <c r="G15" s="24"/>
      <c r="H15" s="25"/>
      <c r="I15" s="5"/>
      <c r="J15" s="5"/>
      <c r="K15" s="5" t="str">
        <f>IF($G$4-J15&lt;0,(ROUNDUP(((H10-J15)/4),0))*-1,"0")</f>
        <v>0</v>
      </c>
      <c r="L15" s="5">
        <f>I15+K15</f>
        <v>0</v>
      </c>
    </row>
    <row r="17" spans="2:7" ht="12.75">
      <c r="B17" s="20" t="s">
        <v>14</v>
      </c>
      <c r="C17" s="20">
        <v>5</v>
      </c>
      <c r="E17" t="s">
        <v>15</v>
      </c>
      <c r="G17" t="str">
        <f>'[1]Lista Startowa'!D108</f>
        <v>Sędzia Główny:</v>
      </c>
    </row>
    <row r="18" spans="2:5" ht="12.75">
      <c r="B18" s="20" t="s">
        <v>16</v>
      </c>
      <c r="C18" s="20">
        <v>3</v>
      </c>
      <c r="E18" t="s">
        <v>17</v>
      </c>
    </row>
    <row r="19" spans="2:7" ht="12.75">
      <c r="B19" s="20" t="s">
        <v>18</v>
      </c>
      <c r="C19" s="20">
        <v>2</v>
      </c>
      <c r="E19" t="s">
        <v>19</v>
      </c>
      <c r="G19" t="str">
        <f>'[1]Lista Startowa'!E108</f>
        <v>Andrzej Jońca</v>
      </c>
    </row>
    <row r="22" ht="15.75">
      <c r="C22" s="27" t="s">
        <v>20</v>
      </c>
    </row>
    <row r="24" spans="1:11" ht="25.5">
      <c r="A24" s="28" t="s">
        <v>6</v>
      </c>
      <c r="B24" s="29" t="s">
        <v>21</v>
      </c>
      <c r="C24" s="13" t="s">
        <v>22</v>
      </c>
      <c r="D24" s="30" t="s">
        <v>23</v>
      </c>
      <c r="E24" s="31"/>
      <c r="F24" s="32" t="s">
        <v>24</v>
      </c>
      <c r="G24" s="33"/>
      <c r="H24" s="34" t="s">
        <v>25</v>
      </c>
      <c r="I24" s="34" t="s">
        <v>26</v>
      </c>
      <c r="J24" s="34" t="s">
        <v>27</v>
      </c>
      <c r="K24" s="34" t="s">
        <v>28</v>
      </c>
    </row>
    <row r="25" spans="1:11" ht="17.25">
      <c r="A25" s="26"/>
      <c r="B25" s="21" t="s">
        <v>29</v>
      </c>
      <c r="C25" s="22" t="s">
        <v>30</v>
      </c>
      <c r="D25" s="21" t="s">
        <v>31</v>
      </c>
      <c r="E25" s="21" t="s">
        <v>32</v>
      </c>
      <c r="F25" s="23" t="s">
        <v>33</v>
      </c>
      <c r="G25" s="24"/>
      <c r="H25" s="20">
        <v>8.4</v>
      </c>
      <c r="I25" s="35">
        <v>8.8</v>
      </c>
      <c r="J25" s="20">
        <v>8.2</v>
      </c>
      <c r="K25" s="35">
        <f>H25+I25+J25</f>
        <v>25.400000000000002</v>
      </c>
    </row>
    <row r="26" spans="1:11" ht="25.5">
      <c r="A26" s="26"/>
      <c r="B26" s="21" t="s">
        <v>34</v>
      </c>
      <c r="C26" s="22" t="s">
        <v>35</v>
      </c>
      <c r="D26" s="21" t="s">
        <v>36</v>
      </c>
      <c r="E26" s="21" t="s">
        <v>37</v>
      </c>
      <c r="F26" s="23" t="s">
        <v>38</v>
      </c>
      <c r="G26" s="24"/>
      <c r="H26" s="20">
        <v>7.6</v>
      </c>
      <c r="I26" s="35">
        <v>6.9</v>
      </c>
      <c r="J26" s="20">
        <v>6.7</v>
      </c>
      <c r="K26" s="35">
        <f>H26+I26+J26</f>
        <v>21.2</v>
      </c>
    </row>
    <row r="27" spans="1:9" ht="25.5">
      <c r="A27" s="26"/>
      <c r="B27" s="21" t="s">
        <v>39</v>
      </c>
      <c r="C27" s="22" t="s">
        <v>40</v>
      </c>
      <c r="D27" s="21" t="s">
        <v>41</v>
      </c>
      <c r="E27" s="21" t="s">
        <v>42</v>
      </c>
      <c r="F27" s="23" t="s">
        <v>43</v>
      </c>
      <c r="G27" s="24"/>
      <c r="H27" s="20">
        <v>7.9</v>
      </c>
      <c r="I27" s="35">
        <v>7.6</v>
      </c>
    </row>
    <row r="28" spans="1:9" ht="17.25">
      <c r="A28" s="26"/>
      <c r="B28" s="21" t="s">
        <v>44</v>
      </c>
      <c r="C28" s="22" t="s">
        <v>45</v>
      </c>
      <c r="D28" s="21" t="s">
        <v>46</v>
      </c>
      <c r="E28" s="21" t="s">
        <v>47</v>
      </c>
      <c r="F28" s="23" t="s">
        <v>43</v>
      </c>
      <c r="G28" s="24"/>
      <c r="H28" s="20">
        <v>7.8</v>
      </c>
      <c r="I28" s="35">
        <v>7.1</v>
      </c>
    </row>
    <row r="29" spans="1:9" ht="17.25">
      <c r="A29" s="26"/>
      <c r="B29" s="21" t="s">
        <v>48</v>
      </c>
      <c r="C29" s="22" t="s">
        <v>49</v>
      </c>
      <c r="D29" s="21" t="s">
        <v>41</v>
      </c>
      <c r="E29" s="21" t="s">
        <v>42</v>
      </c>
      <c r="F29" s="23" t="s">
        <v>43</v>
      </c>
      <c r="G29" s="24"/>
      <c r="H29" s="20">
        <v>6.7</v>
      </c>
      <c r="I29" s="35">
        <v>0</v>
      </c>
    </row>
    <row r="32" ht="12.75">
      <c r="G32" t="s">
        <v>50</v>
      </c>
    </row>
    <row r="34" ht="12.75">
      <c r="G34" t="s">
        <v>51</v>
      </c>
    </row>
  </sheetData>
  <mergeCells count="2">
    <mergeCell ref="F8:G8"/>
    <mergeCell ref="F24:G24"/>
  </mergeCells>
  <printOptions/>
  <pageMargins left="0.24" right="0.24" top="0.22" bottom="0.2" header="0.17" footer="0.17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D20" sqref="D20"/>
    </sheetView>
  </sheetViews>
  <sheetFormatPr defaultColWidth="9.00390625" defaultRowHeight="12.75"/>
  <sheetData>
    <row r="1" ht="12.75">
      <c r="A1" s="1" t="s">
        <v>123</v>
      </c>
    </row>
    <row r="2" spans="1:10" ht="12.75">
      <c r="A2" s="2"/>
      <c r="B2" s="3"/>
      <c r="C2" s="3"/>
      <c r="D2" s="3"/>
      <c r="E2" s="3"/>
      <c r="F2" s="3" t="s">
        <v>121</v>
      </c>
      <c r="G2" s="3"/>
      <c r="H2" s="3"/>
      <c r="I2" s="3"/>
      <c r="J2" s="3"/>
    </row>
    <row r="3" spans="1:10" ht="22.5">
      <c r="A3" s="82" t="s">
        <v>233</v>
      </c>
      <c r="B3" s="3"/>
      <c r="C3" s="3"/>
      <c r="D3" s="3"/>
      <c r="E3" s="3"/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</row>
    <row r="4" spans="1:10" ht="12.75">
      <c r="A4" s="2" t="s">
        <v>113</v>
      </c>
      <c r="B4" s="3"/>
      <c r="C4" s="3"/>
      <c r="D4" s="3"/>
      <c r="E4" s="3"/>
      <c r="F4" s="5">
        <v>350</v>
      </c>
      <c r="G4" s="5">
        <v>10</v>
      </c>
      <c r="H4" s="5">
        <v>12</v>
      </c>
      <c r="I4" s="83">
        <v>82</v>
      </c>
      <c r="J4" s="5">
        <v>480</v>
      </c>
    </row>
    <row r="5" spans="1:10" ht="12.75">
      <c r="A5" s="6"/>
      <c r="B5" s="7"/>
      <c r="C5" s="7"/>
      <c r="D5" s="2" t="s">
        <v>5</v>
      </c>
      <c r="E5" s="7"/>
      <c r="F5" s="7"/>
      <c r="G5" s="8"/>
      <c r="H5" s="8"/>
      <c r="I5" s="8"/>
      <c r="J5" s="8"/>
    </row>
    <row r="6" spans="1:10" ht="24">
      <c r="A6" s="84" t="s">
        <v>6</v>
      </c>
      <c r="B6" s="85" t="s">
        <v>21</v>
      </c>
      <c r="C6" s="86" t="s">
        <v>23</v>
      </c>
      <c r="D6" s="87"/>
      <c r="E6" s="88" t="s">
        <v>24</v>
      </c>
      <c r="F6" s="88"/>
      <c r="G6" s="85" t="s">
        <v>119</v>
      </c>
      <c r="H6" s="85" t="s">
        <v>9</v>
      </c>
      <c r="I6" s="85" t="s">
        <v>10</v>
      </c>
      <c r="J6" s="85" t="s">
        <v>11</v>
      </c>
    </row>
    <row r="7" spans="1:10" ht="12.75">
      <c r="A7" s="109" t="s">
        <v>120</v>
      </c>
      <c r="B7" s="110" t="s">
        <v>207</v>
      </c>
      <c r="C7" s="111" t="s">
        <v>155</v>
      </c>
      <c r="D7" s="112" t="s">
        <v>208</v>
      </c>
      <c r="E7" s="113" t="s">
        <v>33</v>
      </c>
      <c r="F7" s="114"/>
      <c r="G7" s="5">
        <v>0</v>
      </c>
      <c r="H7" s="90">
        <v>68.1</v>
      </c>
      <c r="I7" s="5" t="s">
        <v>74</v>
      </c>
      <c r="J7" s="5">
        <v>0</v>
      </c>
    </row>
    <row r="8" spans="1:10" ht="12.75">
      <c r="A8" s="109" t="s">
        <v>224</v>
      </c>
      <c r="B8" s="110" t="s">
        <v>229</v>
      </c>
      <c r="C8" s="111" t="s">
        <v>76</v>
      </c>
      <c r="D8" s="112" t="s">
        <v>86</v>
      </c>
      <c r="E8" s="113" t="s">
        <v>87</v>
      </c>
      <c r="F8" s="114"/>
      <c r="G8" s="5">
        <v>0</v>
      </c>
      <c r="H8" s="90">
        <v>69.94</v>
      </c>
      <c r="I8" s="5" t="s">
        <v>74</v>
      </c>
      <c r="J8" s="5">
        <v>0</v>
      </c>
    </row>
    <row r="9" spans="1:10" ht="19.5">
      <c r="A9" s="109" t="s">
        <v>140</v>
      </c>
      <c r="B9" s="110" t="s">
        <v>228</v>
      </c>
      <c r="C9" s="111" t="s">
        <v>76</v>
      </c>
      <c r="D9" s="112" t="s">
        <v>173</v>
      </c>
      <c r="E9" s="113" t="s">
        <v>125</v>
      </c>
      <c r="F9" s="114"/>
      <c r="G9" s="5">
        <v>0</v>
      </c>
      <c r="H9" s="90">
        <v>70.94</v>
      </c>
      <c r="I9" s="5" t="s">
        <v>74</v>
      </c>
      <c r="J9" s="5">
        <v>0</v>
      </c>
    </row>
    <row r="10" spans="1:10" ht="12.75">
      <c r="A10" s="109" t="s">
        <v>141</v>
      </c>
      <c r="B10" s="110" t="s">
        <v>196</v>
      </c>
      <c r="C10" s="111" t="s">
        <v>197</v>
      </c>
      <c r="D10" s="112" t="s">
        <v>198</v>
      </c>
      <c r="E10" s="113" t="s">
        <v>43</v>
      </c>
      <c r="F10" s="114"/>
      <c r="G10" s="5">
        <v>0</v>
      </c>
      <c r="H10" s="90">
        <v>74.74</v>
      </c>
      <c r="I10" s="5" t="s">
        <v>74</v>
      </c>
      <c r="J10" s="5">
        <v>0</v>
      </c>
    </row>
    <row r="11" spans="1:10" ht="19.5">
      <c r="A11" s="109" t="s">
        <v>142</v>
      </c>
      <c r="B11" s="110" t="s">
        <v>202</v>
      </c>
      <c r="C11" s="111" t="s">
        <v>203</v>
      </c>
      <c r="D11" s="112" t="s">
        <v>204</v>
      </c>
      <c r="E11" s="113" t="s">
        <v>33</v>
      </c>
      <c r="F11" s="114"/>
      <c r="G11" s="5">
        <v>0</v>
      </c>
      <c r="H11" s="90">
        <v>78.6</v>
      </c>
      <c r="I11" s="5" t="s">
        <v>74</v>
      </c>
      <c r="J11" s="5">
        <v>0</v>
      </c>
    </row>
    <row r="12" spans="1:10" ht="12.75">
      <c r="A12" s="109" t="s">
        <v>225</v>
      </c>
      <c r="B12" s="110" t="s">
        <v>211</v>
      </c>
      <c r="C12" s="111" t="s">
        <v>212</v>
      </c>
      <c r="D12" s="112" t="s">
        <v>209</v>
      </c>
      <c r="E12" s="113" t="s">
        <v>125</v>
      </c>
      <c r="F12" s="114"/>
      <c r="G12" s="5">
        <v>0</v>
      </c>
      <c r="H12" s="90">
        <v>81.71</v>
      </c>
      <c r="I12" s="5" t="s">
        <v>74</v>
      </c>
      <c r="J12" s="5">
        <v>0</v>
      </c>
    </row>
    <row r="13" spans="1:10" ht="12.75">
      <c r="A13" s="109" t="s">
        <v>226</v>
      </c>
      <c r="B13" s="110" t="s">
        <v>214</v>
      </c>
      <c r="C13" s="111" t="s">
        <v>205</v>
      </c>
      <c r="D13" s="112" t="s">
        <v>206</v>
      </c>
      <c r="E13" s="113" t="s">
        <v>33</v>
      </c>
      <c r="F13" s="114"/>
      <c r="G13" s="5">
        <v>4</v>
      </c>
      <c r="H13" s="90">
        <v>70.59</v>
      </c>
      <c r="I13" s="5" t="s">
        <v>74</v>
      </c>
      <c r="J13" s="5">
        <v>4</v>
      </c>
    </row>
    <row r="14" spans="1:10" ht="12.75">
      <c r="A14" s="109" t="s">
        <v>227</v>
      </c>
      <c r="B14" s="110" t="s">
        <v>230</v>
      </c>
      <c r="C14" s="111" t="s">
        <v>231</v>
      </c>
      <c r="D14" s="112" t="s">
        <v>232</v>
      </c>
      <c r="E14" s="113" t="s">
        <v>43</v>
      </c>
      <c r="F14" s="114"/>
      <c r="G14" s="5">
        <v>12</v>
      </c>
      <c r="H14" s="90">
        <v>80.85</v>
      </c>
      <c r="I14" s="5" t="s">
        <v>74</v>
      </c>
      <c r="J14" s="5">
        <v>12</v>
      </c>
    </row>
    <row r="15" spans="1:10" ht="12.75">
      <c r="A15" s="109"/>
      <c r="B15" s="110" t="s">
        <v>218</v>
      </c>
      <c r="C15" s="111" t="s">
        <v>216</v>
      </c>
      <c r="D15" s="112" t="s">
        <v>217</v>
      </c>
      <c r="E15" s="113" t="s">
        <v>201</v>
      </c>
      <c r="F15" s="114"/>
      <c r="G15" s="5"/>
      <c r="H15" s="90"/>
      <c r="I15" s="5"/>
      <c r="J15" s="5" t="s">
        <v>12</v>
      </c>
    </row>
    <row r="16" spans="1:10" ht="12.75">
      <c r="A16" s="109"/>
      <c r="B16" s="110" t="s">
        <v>221</v>
      </c>
      <c r="C16" s="111" t="s">
        <v>222</v>
      </c>
      <c r="D16" s="112" t="s">
        <v>223</v>
      </c>
      <c r="E16" s="113" t="s">
        <v>43</v>
      </c>
      <c r="F16" s="114"/>
      <c r="G16" s="5"/>
      <c r="H16" s="90"/>
      <c r="I16" s="5"/>
      <c r="J16" s="5" t="s">
        <v>104</v>
      </c>
    </row>
    <row r="18" spans="2:7" ht="12.75">
      <c r="B18" s="20" t="s">
        <v>58</v>
      </c>
      <c r="C18" s="5">
        <v>13</v>
      </c>
      <c r="G18" t="s">
        <v>50</v>
      </c>
    </row>
    <row r="19" spans="2:3" ht="12.75">
      <c r="B19" s="20" t="s">
        <v>59</v>
      </c>
      <c r="C19" s="5">
        <v>10</v>
      </c>
    </row>
    <row r="20" spans="2:7" ht="12.75">
      <c r="B20" s="20" t="s">
        <v>122</v>
      </c>
      <c r="C20" s="5">
        <v>8</v>
      </c>
      <c r="G20" t="s">
        <v>71</v>
      </c>
    </row>
    <row r="22" ht="12.75">
      <c r="C22" t="s">
        <v>101</v>
      </c>
    </row>
    <row r="23" ht="12.75">
      <c r="C23" t="s">
        <v>72</v>
      </c>
    </row>
    <row r="24" ht="12.75">
      <c r="C24" t="s">
        <v>73</v>
      </c>
    </row>
    <row r="25" ht="12.75">
      <c r="C25" t="s">
        <v>71</v>
      </c>
    </row>
  </sheetData>
  <mergeCells count="1">
    <mergeCell ref="E6:F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4" sqref="L24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A1" sqref="A1:N22"/>
    </sheetView>
  </sheetViews>
  <sheetFormatPr defaultColWidth="9.00390625" defaultRowHeight="12.75"/>
  <sheetData>
    <row r="1" spans="1:14" ht="12.75">
      <c r="A1" s="36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</row>
    <row r="2" spans="1:14" ht="15">
      <c r="A2" s="39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6" t="s">
        <v>67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</row>
    <row r="4" spans="1:14" ht="12.75">
      <c r="A4" s="40" t="s">
        <v>62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1" ht="19.5">
      <c r="B5" s="41" t="s">
        <v>53</v>
      </c>
      <c r="C5" s="42" t="s">
        <v>52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0</v>
      </c>
      <c r="I5" s="43"/>
      <c r="J5" s="8"/>
      <c r="K5" s="8"/>
    </row>
    <row r="6" spans="2:11" ht="12.75">
      <c r="B6" s="44" t="s">
        <v>54</v>
      </c>
      <c r="C6" s="20">
        <v>130</v>
      </c>
      <c r="D6" s="20">
        <v>8</v>
      </c>
      <c r="E6" s="20">
        <v>11</v>
      </c>
      <c r="F6" s="20">
        <v>64</v>
      </c>
      <c r="G6" s="20">
        <v>370</v>
      </c>
      <c r="H6" s="20">
        <v>350</v>
      </c>
      <c r="I6" s="45"/>
      <c r="J6" s="8"/>
      <c r="K6" s="8"/>
    </row>
    <row r="7" spans="2:9" ht="19.5">
      <c r="B7" s="46" t="s">
        <v>55</v>
      </c>
      <c r="C7" s="42" t="s">
        <v>52</v>
      </c>
      <c r="D7" s="42" t="s">
        <v>1</v>
      </c>
      <c r="E7" s="42" t="s">
        <v>2</v>
      </c>
      <c r="F7" s="42" t="s">
        <v>3</v>
      </c>
      <c r="G7" s="42" t="s">
        <v>4</v>
      </c>
      <c r="H7" s="42" t="s">
        <v>0</v>
      </c>
      <c r="I7" s="43"/>
    </row>
    <row r="8" spans="2:9" ht="12.75">
      <c r="B8" s="47" t="s">
        <v>54</v>
      </c>
      <c r="C8" s="20">
        <v>130</v>
      </c>
      <c r="D8" s="20">
        <v>5</v>
      </c>
      <c r="E8" s="20">
        <v>5</v>
      </c>
      <c r="F8" s="20">
        <v>43</v>
      </c>
      <c r="G8" s="20">
        <v>250</v>
      </c>
      <c r="H8" s="20">
        <v>350</v>
      </c>
      <c r="I8" s="45"/>
    </row>
    <row r="9" spans="1:14" ht="12.75">
      <c r="A9" s="36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38"/>
      <c r="M9" s="38"/>
      <c r="N9" s="38"/>
    </row>
    <row r="10" spans="1:14" ht="12.75">
      <c r="A10" s="48"/>
      <c r="B10" s="10"/>
      <c r="C10" s="10"/>
      <c r="D10" s="10"/>
      <c r="E10" s="10"/>
      <c r="F10" s="49"/>
      <c r="G10" s="50" t="s">
        <v>56</v>
      </c>
      <c r="H10" s="51"/>
      <c r="I10" s="51"/>
      <c r="J10" s="52"/>
      <c r="K10" s="50" t="s">
        <v>57</v>
      </c>
      <c r="L10" s="51"/>
      <c r="M10" s="51"/>
      <c r="N10" s="52"/>
    </row>
    <row r="11" spans="1:14" ht="12.75">
      <c r="A11" s="53" t="s">
        <v>6</v>
      </c>
      <c r="B11" s="18" t="s">
        <v>21</v>
      </c>
      <c r="C11" s="14" t="s">
        <v>23</v>
      </c>
      <c r="D11" s="15"/>
      <c r="E11" s="54" t="s">
        <v>24</v>
      </c>
      <c r="F11" s="54"/>
      <c r="G11" s="18" t="s">
        <v>8</v>
      </c>
      <c r="H11" s="18" t="s">
        <v>9</v>
      </c>
      <c r="I11" s="18" t="s">
        <v>10</v>
      </c>
      <c r="J11" s="18" t="s">
        <v>11</v>
      </c>
      <c r="K11" s="18" t="s">
        <v>8</v>
      </c>
      <c r="L11" s="18" t="s">
        <v>9</v>
      </c>
      <c r="M11" s="18" t="s">
        <v>10</v>
      </c>
      <c r="N11" s="18" t="s">
        <v>11</v>
      </c>
    </row>
    <row r="12" spans="1:14" ht="12.75">
      <c r="A12" s="55">
        <v>1</v>
      </c>
      <c r="B12" s="56" t="s">
        <v>63</v>
      </c>
      <c r="C12" s="56" t="s">
        <v>64</v>
      </c>
      <c r="D12" s="56" t="s">
        <v>65</v>
      </c>
      <c r="E12" s="56" t="s">
        <v>66</v>
      </c>
      <c r="F12" s="56"/>
      <c r="G12" s="55">
        <v>0</v>
      </c>
      <c r="H12" s="57">
        <v>58.84</v>
      </c>
      <c r="I12" s="55" t="s">
        <v>74</v>
      </c>
      <c r="J12" s="55">
        <v>0</v>
      </c>
      <c r="K12" s="55"/>
      <c r="L12" s="57"/>
      <c r="M12" s="55"/>
      <c r="N12" s="55" t="s">
        <v>69</v>
      </c>
    </row>
    <row r="14" spans="2:8" ht="12.75">
      <c r="B14" s="58" t="s">
        <v>58</v>
      </c>
      <c r="C14" s="3">
        <v>1</v>
      </c>
      <c r="H14" t="s">
        <v>50</v>
      </c>
    </row>
    <row r="15" spans="2:3" ht="12.75">
      <c r="B15" s="58" t="s">
        <v>59</v>
      </c>
      <c r="C15" s="3">
        <v>1</v>
      </c>
    </row>
    <row r="16" spans="2:8" ht="12.75">
      <c r="B16" s="58" t="s">
        <v>60</v>
      </c>
      <c r="C16" s="3">
        <v>1</v>
      </c>
      <c r="H16" t="s">
        <v>51</v>
      </c>
    </row>
    <row r="18" ht="12.75">
      <c r="B18" s="3" t="s">
        <v>70</v>
      </c>
    </row>
    <row r="19" ht="12.75">
      <c r="B19" s="3" t="s">
        <v>71</v>
      </c>
    </row>
    <row r="20" ht="12.75">
      <c r="B20" s="3" t="s">
        <v>72</v>
      </c>
    </row>
    <row r="21" ht="12.75">
      <c r="B21" s="3" t="s">
        <v>73</v>
      </c>
    </row>
    <row r="22" ht="12.75">
      <c r="B22" s="3"/>
    </row>
  </sheetData>
  <mergeCells count="8">
    <mergeCell ref="A1:N1"/>
    <mergeCell ref="A3:N3"/>
    <mergeCell ref="K10:N10"/>
    <mergeCell ref="E11:F11"/>
    <mergeCell ref="A2:N2"/>
    <mergeCell ref="G10:J10"/>
    <mergeCell ref="A9:N9"/>
    <mergeCell ref="A4:N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A1" sqref="A1:N30"/>
    </sheetView>
  </sheetViews>
  <sheetFormatPr defaultColWidth="9.00390625" defaultRowHeight="12.75"/>
  <sheetData>
    <row r="1" spans="1:14" ht="12.75">
      <c r="A1" s="36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</row>
    <row r="2" spans="1:14" ht="15">
      <c r="A2" s="39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6" t="s">
        <v>100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</row>
    <row r="4" spans="1:14" ht="12.75">
      <c r="A4" s="40" t="s">
        <v>62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</row>
    <row r="5" spans="2:11" ht="19.5">
      <c r="B5" s="41" t="s">
        <v>53</v>
      </c>
      <c r="C5" s="42" t="s">
        <v>52</v>
      </c>
      <c r="D5" s="42" t="s">
        <v>1</v>
      </c>
      <c r="E5" s="42" t="s">
        <v>2</v>
      </c>
      <c r="F5" s="42" t="s">
        <v>3</v>
      </c>
      <c r="G5" s="42" t="s">
        <v>4</v>
      </c>
      <c r="H5" s="42" t="s">
        <v>0</v>
      </c>
      <c r="I5" s="43"/>
      <c r="J5" s="8"/>
      <c r="K5" s="8"/>
    </row>
    <row r="6" spans="2:11" ht="12.75">
      <c r="B6" s="44" t="s">
        <v>54</v>
      </c>
      <c r="C6" s="20">
        <v>135</v>
      </c>
      <c r="D6" s="8">
        <v>8</v>
      </c>
      <c r="E6" s="8">
        <v>11</v>
      </c>
      <c r="F6" s="8">
        <v>64</v>
      </c>
      <c r="G6" s="8">
        <v>370</v>
      </c>
      <c r="H6" s="8">
        <v>350</v>
      </c>
      <c r="I6" s="45"/>
      <c r="J6" s="8"/>
      <c r="K6" s="8"/>
    </row>
    <row r="7" spans="2:9" ht="19.5">
      <c r="B7" s="46" t="s">
        <v>55</v>
      </c>
      <c r="C7" s="42" t="s">
        <v>52</v>
      </c>
      <c r="D7" s="42" t="s">
        <v>1</v>
      </c>
      <c r="E7" s="42" t="s">
        <v>2</v>
      </c>
      <c r="F7" s="42" t="s">
        <v>3</v>
      </c>
      <c r="G7" s="42" t="s">
        <v>4</v>
      </c>
      <c r="H7" s="42" t="s">
        <v>0</v>
      </c>
      <c r="I7" s="43"/>
    </row>
    <row r="8" spans="2:9" ht="12.75">
      <c r="B8" s="47" t="s">
        <v>54</v>
      </c>
      <c r="C8" s="20">
        <v>135</v>
      </c>
      <c r="D8" s="20">
        <v>5</v>
      </c>
      <c r="E8" s="20">
        <v>5</v>
      </c>
      <c r="F8" s="20">
        <v>43</v>
      </c>
      <c r="G8" s="20">
        <v>250</v>
      </c>
      <c r="H8" s="20">
        <v>350</v>
      </c>
      <c r="I8" s="45"/>
    </row>
    <row r="9" spans="1:14" ht="12.75">
      <c r="A9" s="36" t="s">
        <v>5</v>
      </c>
      <c r="B9" s="37"/>
      <c r="C9" s="37"/>
      <c r="D9" s="37"/>
      <c r="E9" s="37"/>
      <c r="F9" s="37"/>
      <c r="G9" s="37"/>
      <c r="H9" s="37"/>
      <c r="I9" s="37"/>
      <c r="J9" s="37"/>
      <c r="K9" s="38"/>
      <c r="L9" s="38"/>
      <c r="M9" s="38"/>
      <c r="N9" s="38"/>
    </row>
    <row r="10" spans="1:14" ht="12.75">
      <c r="A10" s="48"/>
      <c r="B10" s="10"/>
      <c r="C10" s="10"/>
      <c r="D10" s="10"/>
      <c r="E10" s="10"/>
      <c r="F10" s="49"/>
      <c r="G10" s="50" t="s">
        <v>56</v>
      </c>
      <c r="H10" s="51"/>
      <c r="I10" s="51"/>
      <c r="J10" s="52"/>
      <c r="K10" s="50" t="s">
        <v>57</v>
      </c>
      <c r="L10" s="51"/>
      <c r="M10" s="51"/>
      <c r="N10" s="52"/>
    </row>
    <row r="11" spans="1:14" ht="12.75">
      <c r="A11" s="53" t="s">
        <v>6</v>
      </c>
      <c r="B11" s="18" t="s">
        <v>21</v>
      </c>
      <c r="C11" s="14" t="s">
        <v>23</v>
      </c>
      <c r="D11" s="15"/>
      <c r="E11" s="54" t="s">
        <v>24</v>
      </c>
      <c r="F11" s="54"/>
      <c r="G11" s="18" t="s">
        <v>8</v>
      </c>
      <c r="H11" s="18" t="s">
        <v>9</v>
      </c>
      <c r="I11" s="18" t="s">
        <v>10</v>
      </c>
      <c r="J11" s="18" t="s">
        <v>11</v>
      </c>
      <c r="K11" s="18" t="s">
        <v>8</v>
      </c>
      <c r="L11" s="18" t="s">
        <v>9</v>
      </c>
      <c r="M11" s="18" t="s">
        <v>10</v>
      </c>
      <c r="N11" s="18" t="s">
        <v>11</v>
      </c>
    </row>
    <row r="12" spans="1:14" ht="12.75">
      <c r="A12" s="56">
        <v>1</v>
      </c>
      <c r="B12" s="59" t="s">
        <v>83</v>
      </c>
      <c r="C12" s="60" t="s">
        <v>84</v>
      </c>
      <c r="D12" s="61" t="s">
        <v>85</v>
      </c>
      <c r="E12" s="60" t="s">
        <v>87</v>
      </c>
      <c r="F12" s="61"/>
      <c r="G12" s="62">
        <v>0</v>
      </c>
      <c r="H12" s="63">
        <v>58.68</v>
      </c>
      <c r="I12" s="62" t="s">
        <v>74</v>
      </c>
      <c r="J12" s="62">
        <v>0</v>
      </c>
      <c r="K12" s="62">
        <v>0</v>
      </c>
      <c r="L12" s="63">
        <v>26.29</v>
      </c>
      <c r="M12" s="62" t="s">
        <v>74</v>
      </c>
      <c r="N12" s="62">
        <v>0</v>
      </c>
    </row>
    <row r="13" spans="1:14" ht="12.75">
      <c r="A13" s="56">
        <v>2</v>
      </c>
      <c r="B13" s="59" t="s">
        <v>99</v>
      </c>
      <c r="C13" s="60" t="s">
        <v>77</v>
      </c>
      <c r="D13" s="61" t="s">
        <v>80</v>
      </c>
      <c r="E13" s="60" t="s">
        <v>33</v>
      </c>
      <c r="F13" s="61"/>
      <c r="G13" s="62">
        <v>0</v>
      </c>
      <c r="H13" s="63">
        <v>52.39</v>
      </c>
      <c r="I13" s="62" t="s">
        <v>74</v>
      </c>
      <c r="J13" s="62">
        <v>0</v>
      </c>
      <c r="K13" s="62">
        <v>0</v>
      </c>
      <c r="L13" s="63">
        <v>27.39</v>
      </c>
      <c r="M13" s="62" t="s">
        <v>74</v>
      </c>
      <c r="N13" s="62">
        <v>0</v>
      </c>
    </row>
    <row r="14" spans="1:14" ht="12.75">
      <c r="A14" s="56">
        <v>3</v>
      </c>
      <c r="B14" s="59" t="s">
        <v>82</v>
      </c>
      <c r="C14" s="60" t="s">
        <v>76</v>
      </c>
      <c r="D14" s="61" t="s">
        <v>86</v>
      </c>
      <c r="E14" s="60" t="s">
        <v>87</v>
      </c>
      <c r="F14" s="61"/>
      <c r="G14" s="62">
        <v>0</v>
      </c>
      <c r="H14" s="63">
        <v>56.02</v>
      </c>
      <c r="I14" s="62" t="s">
        <v>74</v>
      </c>
      <c r="J14" s="62">
        <v>0</v>
      </c>
      <c r="K14" s="62">
        <v>0</v>
      </c>
      <c r="L14" s="63">
        <v>35.74</v>
      </c>
      <c r="M14" s="62" t="s">
        <v>74</v>
      </c>
      <c r="N14" s="62">
        <v>0</v>
      </c>
    </row>
    <row r="15" spans="1:14" ht="12.75">
      <c r="A15" s="56">
        <v>4</v>
      </c>
      <c r="B15" s="59" t="s">
        <v>78</v>
      </c>
      <c r="C15" s="60" t="s">
        <v>31</v>
      </c>
      <c r="D15" s="61" t="s">
        <v>32</v>
      </c>
      <c r="E15" s="60" t="s">
        <v>33</v>
      </c>
      <c r="F15" s="61"/>
      <c r="G15" s="62">
        <v>0</v>
      </c>
      <c r="H15" s="63">
        <v>58.33</v>
      </c>
      <c r="I15" s="62" t="s">
        <v>74</v>
      </c>
      <c r="J15" s="62">
        <v>0</v>
      </c>
      <c r="K15" s="62">
        <v>4</v>
      </c>
      <c r="L15" s="63">
        <v>29.26</v>
      </c>
      <c r="M15" s="62" t="s">
        <v>74</v>
      </c>
      <c r="N15" s="62">
        <v>4</v>
      </c>
    </row>
    <row r="16" spans="1:14" ht="12.75">
      <c r="A16" s="56">
        <v>5</v>
      </c>
      <c r="B16" s="59" t="s">
        <v>89</v>
      </c>
      <c r="C16" s="60" t="s">
        <v>90</v>
      </c>
      <c r="D16" s="61" t="s">
        <v>91</v>
      </c>
      <c r="E16" s="60" t="s">
        <v>92</v>
      </c>
      <c r="F16" s="61"/>
      <c r="G16" s="62">
        <v>0</v>
      </c>
      <c r="H16" s="63">
        <v>61.52</v>
      </c>
      <c r="I16" s="62" t="s">
        <v>74</v>
      </c>
      <c r="J16" s="62">
        <v>0</v>
      </c>
      <c r="K16" s="62"/>
      <c r="L16" s="63"/>
      <c r="M16" s="62"/>
      <c r="N16" s="62" t="s">
        <v>103</v>
      </c>
    </row>
    <row r="17" spans="1:10" ht="12.75">
      <c r="A17" s="56">
        <v>6</v>
      </c>
      <c r="B17" s="59" t="s">
        <v>94</v>
      </c>
      <c r="C17" s="60" t="s">
        <v>88</v>
      </c>
      <c r="D17" s="61" t="s">
        <v>95</v>
      </c>
      <c r="E17" s="60" t="s">
        <v>93</v>
      </c>
      <c r="F17" s="61"/>
      <c r="G17" s="62">
        <v>4</v>
      </c>
      <c r="H17" s="63">
        <v>57.16</v>
      </c>
      <c r="I17" s="62" t="s">
        <v>74</v>
      </c>
      <c r="J17" s="62">
        <v>4</v>
      </c>
    </row>
    <row r="18" spans="1:10" ht="12.75">
      <c r="A18" s="56">
        <v>7</v>
      </c>
      <c r="B18" s="59" t="s">
        <v>81</v>
      </c>
      <c r="C18" s="60" t="s">
        <v>64</v>
      </c>
      <c r="D18" s="61" t="s">
        <v>65</v>
      </c>
      <c r="E18" s="60" t="s">
        <v>66</v>
      </c>
      <c r="F18" s="61"/>
      <c r="G18" s="62">
        <v>8</v>
      </c>
      <c r="H18" s="63">
        <v>70.02</v>
      </c>
      <c r="I18" s="62">
        <v>2</v>
      </c>
      <c r="J18" s="62">
        <v>10</v>
      </c>
    </row>
    <row r="19" spans="1:10" ht="12.75">
      <c r="A19" s="56">
        <v>8</v>
      </c>
      <c r="B19" s="59" t="s">
        <v>79</v>
      </c>
      <c r="C19" s="60" t="s">
        <v>31</v>
      </c>
      <c r="D19" s="61" t="s">
        <v>32</v>
      </c>
      <c r="E19" s="60" t="s">
        <v>33</v>
      </c>
      <c r="F19" s="61"/>
      <c r="G19" s="62">
        <v>8</v>
      </c>
      <c r="H19" s="63">
        <v>95.9</v>
      </c>
      <c r="I19" s="62">
        <v>8</v>
      </c>
      <c r="J19" s="62">
        <v>16</v>
      </c>
    </row>
    <row r="20" spans="1:10" ht="12.75">
      <c r="A20" s="56"/>
      <c r="B20" s="59" t="s">
        <v>96</v>
      </c>
      <c r="C20" s="60" t="s">
        <v>97</v>
      </c>
      <c r="D20" s="61" t="s">
        <v>98</v>
      </c>
      <c r="E20" s="60" t="s">
        <v>43</v>
      </c>
      <c r="F20" s="61"/>
      <c r="G20" s="62"/>
      <c r="H20" s="63"/>
      <c r="I20" s="62"/>
      <c r="J20" s="62" t="s">
        <v>104</v>
      </c>
    </row>
    <row r="22" spans="2:8" ht="12.75">
      <c r="B22" s="64" t="s">
        <v>58</v>
      </c>
      <c r="C22" s="64">
        <v>9</v>
      </c>
      <c r="H22" t="s">
        <v>50</v>
      </c>
    </row>
    <row r="23" spans="2:3" ht="12.75">
      <c r="B23" s="64" t="s">
        <v>59</v>
      </c>
      <c r="C23" s="64">
        <v>9</v>
      </c>
    </row>
    <row r="24" spans="2:8" ht="12.75">
      <c r="B24" s="64" t="s">
        <v>60</v>
      </c>
      <c r="C24" s="64">
        <v>8</v>
      </c>
      <c r="H24" t="s">
        <v>51</v>
      </c>
    </row>
    <row r="26" ht="12.75">
      <c r="C26" t="s">
        <v>101</v>
      </c>
    </row>
    <row r="27" ht="12.75">
      <c r="C27" t="s">
        <v>51</v>
      </c>
    </row>
    <row r="28" ht="12.75">
      <c r="C28" t="s">
        <v>102</v>
      </c>
    </row>
    <row r="29" ht="12.75">
      <c r="C29" t="s">
        <v>73</v>
      </c>
    </row>
    <row r="30" ht="12.75">
      <c r="C30" t="s">
        <v>72</v>
      </c>
    </row>
  </sheetData>
  <mergeCells count="8">
    <mergeCell ref="A1:N1"/>
    <mergeCell ref="A3:N3"/>
    <mergeCell ref="K10:N10"/>
    <mergeCell ref="E11:F11"/>
    <mergeCell ref="A2:N2"/>
    <mergeCell ref="G10:J10"/>
    <mergeCell ref="A9:N9"/>
    <mergeCell ref="A4:N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G21" sqref="G21"/>
    </sheetView>
  </sheetViews>
  <sheetFormatPr defaultColWidth="9.00390625" defaultRowHeight="12.75"/>
  <sheetData>
    <row r="1" spans="1:14" ht="12.75">
      <c r="A1" s="36" t="s">
        <v>61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8"/>
      <c r="M1" s="38"/>
      <c r="N1" s="38"/>
    </row>
    <row r="2" spans="1:14" ht="15">
      <c r="A2" s="39" t="s">
        <v>114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2.75">
      <c r="A3" s="36" t="s">
        <v>116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38"/>
      <c r="M3" s="38"/>
      <c r="N3" s="38"/>
    </row>
    <row r="4" spans="1:14" ht="12.75">
      <c r="A4" s="36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8"/>
      <c r="L4" s="38"/>
      <c r="M4" s="38"/>
      <c r="N4" s="38"/>
    </row>
    <row r="5" spans="1:14" ht="12.75">
      <c r="A5" s="6"/>
      <c r="B5" s="8"/>
      <c r="C5" s="8"/>
      <c r="D5" s="8"/>
      <c r="E5" s="8"/>
      <c r="F5" s="8"/>
      <c r="G5" s="8"/>
      <c r="H5" s="8"/>
      <c r="I5" s="8"/>
      <c r="J5" s="8"/>
      <c r="K5" s="65"/>
      <c r="L5" s="65"/>
      <c r="M5" s="65"/>
      <c r="N5" s="65"/>
    </row>
    <row r="6" spans="2:9" ht="19.5">
      <c r="B6" s="41" t="s">
        <v>53</v>
      </c>
      <c r="C6" s="42" t="s">
        <v>52</v>
      </c>
      <c r="D6" s="42" t="s">
        <v>1</v>
      </c>
      <c r="E6" s="42" t="s">
        <v>2</v>
      </c>
      <c r="F6" s="42" t="s">
        <v>3</v>
      </c>
      <c r="G6" s="42" t="s">
        <v>4</v>
      </c>
      <c r="H6" s="42" t="s">
        <v>0</v>
      </c>
      <c r="I6" s="43"/>
    </row>
    <row r="7" spans="2:9" ht="12.75">
      <c r="B7" s="44" t="s">
        <v>107</v>
      </c>
      <c r="C7" s="20">
        <v>140</v>
      </c>
      <c r="D7" s="20">
        <v>10</v>
      </c>
      <c r="E7" s="20">
        <v>12</v>
      </c>
      <c r="F7" s="20">
        <v>79</v>
      </c>
      <c r="G7" s="20">
        <v>460</v>
      </c>
      <c r="H7" s="20">
        <v>350</v>
      </c>
      <c r="I7" s="45"/>
    </row>
    <row r="8" spans="2:9" ht="19.5">
      <c r="B8" s="46" t="s">
        <v>55</v>
      </c>
      <c r="C8" s="42" t="s">
        <v>52</v>
      </c>
      <c r="D8" s="42" t="s">
        <v>1</v>
      </c>
      <c r="E8" s="42" t="s">
        <v>2</v>
      </c>
      <c r="F8" s="42" t="s">
        <v>3</v>
      </c>
      <c r="G8" s="42" t="s">
        <v>4</v>
      </c>
      <c r="H8" s="42" t="s">
        <v>0</v>
      </c>
      <c r="I8" s="43"/>
    </row>
    <row r="9" spans="2:9" ht="12.75">
      <c r="B9" s="47" t="s">
        <v>107</v>
      </c>
      <c r="C9" s="20">
        <v>140</v>
      </c>
      <c r="D9" s="20">
        <v>8</v>
      </c>
      <c r="E9" s="20">
        <v>10</v>
      </c>
      <c r="F9" s="20">
        <v>67</v>
      </c>
      <c r="G9" s="20">
        <v>390</v>
      </c>
      <c r="H9" s="20">
        <v>350</v>
      </c>
      <c r="I9" s="45"/>
    </row>
    <row r="10" spans="1:8" ht="12.75">
      <c r="A10" s="8"/>
      <c r="B10" s="66"/>
      <c r="C10" s="66"/>
      <c r="D10" s="66"/>
      <c r="E10" s="66"/>
      <c r="F10" s="66"/>
      <c r="G10" s="66"/>
      <c r="H10" s="7"/>
    </row>
    <row r="11" spans="1:15" ht="12.75">
      <c r="A11" s="67"/>
      <c r="B11" s="68"/>
      <c r="C11" s="68"/>
      <c r="D11" s="68"/>
      <c r="E11" s="68"/>
      <c r="F11" s="69"/>
      <c r="G11" s="70" t="s">
        <v>105</v>
      </c>
      <c r="H11" s="71"/>
      <c r="I11" s="71"/>
      <c r="J11" s="72"/>
      <c r="K11" s="70" t="s">
        <v>106</v>
      </c>
      <c r="L11" s="73"/>
      <c r="M11" s="73"/>
      <c r="N11" s="74"/>
      <c r="O11" s="75" t="s">
        <v>11</v>
      </c>
    </row>
    <row r="12" spans="1:15" ht="12.75">
      <c r="A12" s="53" t="s">
        <v>6</v>
      </c>
      <c r="B12" s="18" t="s">
        <v>21</v>
      </c>
      <c r="C12" s="14" t="s">
        <v>23</v>
      </c>
      <c r="D12" s="15"/>
      <c r="E12" s="54" t="s">
        <v>24</v>
      </c>
      <c r="F12" s="54"/>
      <c r="G12" s="18" t="s">
        <v>8</v>
      </c>
      <c r="H12" s="18" t="s">
        <v>9</v>
      </c>
      <c r="I12" s="18" t="s">
        <v>10</v>
      </c>
      <c r="J12" s="18" t="s">
        <v>11</v>
      </c>
      <c r="K12" s="18" t="s">
        <v>8</v>
      </c>
      <c r="L12" s="18" t="s">
        <v>9</v>
      </c>
      <c r="M12" s="18" t="s">
        <v>10</v>
      </c>
      <c r="N12" s="18" t="s">
        <v>11</v>
      </c>
      <c r="O12" s="76" t="s">
        <v>115</v>
      </c>
    </row>
    <row r="13" spans="1:15" ht="12.75">
      <c r="A13" s="56">
        <v>1</v>
      </c>
      <c r="B13" s="56" t="s">
        <v>112</v>
      </c>
      <c r="C13" s="60" t="s">
        <v>31</v>
      </c>
      <c r="D13" s="61" t="s">
        <v>32</v>
      </c>
      <c r="E13" s="77" t="s">
        <v>33</v>
      </c>
      <c r="F13" s="78"/>
      <c r="G13" s="62">
        <v>0</v>
      </c>
      <c r="H13" s="62">
        <v>72.22</v>
      </c>
      <c r="I13" s="62" t="s">
        <v>74</v>
      </c>
      <c r="J13" s="62">
        <v>0</v>
      </c>
      <c r="K13" s="62">
        <v>0</v>
      </c>
      <c r="L13" s="63">
        <v>47.94</v>
      </c>
      <c r="M13" s="62" t="s">
        <v>74</v>
      </c>
      <c r="N13" s="62">
        <v>0</v>
      </c>
      <c r="O13" s="79">
        <v>0</v>
      </c>
    </row>
    <row r="14" spans="1:15" ht="12.75">
      <c r="A14" s="56">
        <v>2</v>
      </c>
      <c r="B14" s="56" t="s">
        <v>110</v>
      </c>
      <c r="C14" s="60" t="s">
        <v>111</v>
      </c>
      <c r="D14" s="61" t="s">
        <v>108</v>
      </c>
      <c r="E14" s="77" t="s">
        <v>33</v>
      </c>
      <c r="F14" s="78"/>
      <c r="G14" s="62">
        <v>0</v>
      </c>
      <c r="H14" s="62">
        <v>73.06</v>
      </c>
      <c r="I14" s="62" t="s">
        <v>74</v>
      </c>
      <c r="J14" s="62">
        <v>0</v>
      </c>
      <c r="K14" s="62">
        <v>0</v>
      </c>
      <c r="L14" s="63">
        <v>48.2</v>
      </c>
      <c r="M14" s="62" t="s">
        <v>74</v>
      </c>
      <c r="N14" s="62">
        <v>0</v>
      </c>
      <c r="O14" s="79">
        <v>0</v>
      </c>
    </row>
    <row r="15" spans="1:15" ht="12.75">
      <c r="A15" s="56">
        <v>3</v>
      </c>
      <c r="B15" s="56" t="s">
        <v>117</v>
      </c>
      <c r="C15" s="60" t="s">
        <v>46</v>
      </c>
      <c r="D15" s="61" t="s">
        <v>47</v>
      </c>
      <c r="E15" s="77" t="s">
        <v>43</v>
      </c>
      <c r="F15" s="78"/>
      <c r="G15" s="62">
        <v>4</v>
      </c>
      <c r="H15" s="62">
        <v>76.13</v>
      </c>
      <c r="I15" s="62" t="s">
        <v>74</v>
      </c>
      <c r="J15" s="62">
        <v>4</v>
      </c>
      <c r="K15" s="62">
        <v>0</v>
      </c>
      <c r="L15" s="63"/>
      <c r="M15" s="62" t="s">
        <v>74</v>
      </c>
      <c r="N15" s="62" t="s">
        <v>118</v>
      </c>
      <c r="O15" s="79"/>
    </row>
    <row r="16" spans="1:10" ht="12.75">
      <c r="A16" s="56"/>
      <c r="B16" s="56" t="s">
        <v>109</v>
      </c>
      <c r="C16" s="60" t="s">
        <v>31</v>
      </c>
      <c r="D16" s="61" t="s">
        <v>32</v>
      </c>
      <c r="E16" s="77" t="s">
        <v>33</v>
      </c>
      <c r="F16" s="78"/>
      <c r="G16" s="62"/>
      <c r="H16" s="62"/>
      <c r="I16" s="62"/>
      <c r="J16" s="62" t="s">
        <v>118</v>
      </c>
    </row>
    <row r="18" spans="3:8" ht="12.75">
      <c r="C18" s="64" t="s">
        <v>14</v>
      </c>
      <c r="D18" s="80">
        <v>4</v>
      </c>
      <c r="H18" t="s">
        <v>50</v>
      </c>
    </row>
    <row r="19" spans="3:4" ht="12.75">
      <c r="C19" s="64" t="s">
        <v>16</v>
      </c>
      <c r="D19" s="80">
        <v>4</v>
      </c>
    </row>
    <row r="20" spans="3:8" ht="12.75">
      <c r="C20" s="64" t="s">
        <v>18</v>
      </c>
      <c r="D20" s="80">
        <v>3</v>
      </c>
      <c r="H20" t="s">
        <v>51</v>
      </c>
    </row>
    <row r="22" ht="12.75">
      <c r="C22" s="81" t="s">
        <v>101</v>
      </c>
    </row>
    <row r="23" ht="12.75">
      <c r="C23" t="s">
        <v>51</v>
      </c>
    </row>
    <row r="24" ht="12.75">
      <c r="C24" t="s">
        <v>102</v>
      </c>
    </row>
    <row r="25" ht="12.75">
      <c r="C25" t="s">
        <v>73</v>
      </c>
    </row>
    <row r="26" ht="12.75">
      <c r="C26" t="s">
        <v>72</v>
      </c>
    </row>
    <row r="27" ht="12.75">
      <c r="C27" s="3"/>
    </row>
  </sheetData>
  <mergeCells count="7">
    <mergeCell ref="A1:N1"/>
    <mergeCell ref="A3:N3"/>
    <mergeCell ref="K11:N11"/>
    <mergeCell ref="E12:F12"/>
    <mergeCell ref="A2:N2"/>
    <mergeCell ref="A4:N4"/>
    <mergeCell ref="G11:J1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D23" sqref="D23"/>
    </sheetView>
  </sheetViews>
  <sheetFormatPr defaultColWidth="9.00390625" defaultRowHeight="12.75"/>
  <sheetData>
    <row r="1" ht="12.75">
      <c r="A1" s="1" t="s">
        <v>123</v>
      </c>
    </row>
    <row r="2" spans="1:10" ht="12.75">
      <c r="A2" s="2" t="s">
        <v>124</v>
      </c>
      <c r="B2" s="3"/>
      <c r="C2" s="3"/>
      <c r="D2" s="3"/>
      <c r="E2" s="3"/>
      <c r="F2" s="3" t="s">
        <v>121</v>
      </c>
      <c r="G2" s="3"/>
      <c r="H2" s="3"/>
      <c r="I2" s="3"/>
      <c r="J2" s="3"/>
    </row>
    <row r="3" spans="1:10" ht="22.5">
      <c r="A3" s="82" t="s">
        <v>132</v>
      </c>
      <c r="B3" s="3"/>
      <c r="C3" s="3"/>
      <c r="D3" s="3"/>
      <c r="E3" s="3"/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</row>
    <row r="4" spans="1:10" ht="12.75">
      <c r="A4" s="2" t="s">
        <v>113</v>
      </c>
      <c r="B4" s="3"/>
      <c r="C4" s="3"/>
      <c r="D4" s="3"/>
      <c r="E4" s="3"/>
      <c r="F4" s="5">
        <v>325</v>
      </c>
      <c r="G4" s="5">
        <v>9</v>
      </c>
      <c r="H4" s="5">
        <v>10</v>
      </c>
      <c r="I4" s="83">
        <v>85</v>
      </c>
      <c r="J4" s="5">
        <v>460</v>
      </c>
    </row>
    <row r="5" spans="1:10" ht="12.75">
      <c r="A5" s="6"/>
      <c r="B5" s="7"/>
      <c r="C5" s="7"/>
      <c r="D5" s="2" t="s">
        <v>5</v>
      </c>
      <c r="E5" s="7"/>
      <c r="F5" s="7"/>
      <c r="G5" s="8"/>
      <c r="H5" s="8"/>
      <c r="I5" s="8"/>
      <c r="J5" s="8"/>
    </row>
    <row r="6" spans="1:10" ht="24">
      <c r="A6" s="84" t="s">
        <v>6</v>
      </c>
      <c r="B6" s="85" t="s">
        <v>21</v>
      </c>
      <c r="C6" s="86" t="s">
        <v>23</v>
      </c>
      <c r="D6" s="87"/>
      <c r="E6" s="88" t="s">
        <v>24</v>
      </c>
      <c r="F6" s="88"/>
      <c r="G6" s="85" t="s">
        <v>119</v>
      </c>
      <c r="H6" s="85" t="s">
        <v>9</v>
      </c>
      <c r="I6" s="85" t="s">
        <v>10</v>
      </c>
      <c r="J6" s="85" t="s">
        <v>11</v>
      </c>
    </row>
    <row r="7" spans="1:10" ht="12.75">
      <c r="A7" s="89" t="s">
        <v>120</v>
      </c>
      <c r="B7" s="26" t="s">
        <v>131</v>
      </c>
      <c r="C7" s="26" t="s">
        <v>129</v>
      </c>
      <c r="D7" s="26" t="s">
        <v>130</v>
      </c>
      <c r="E7" s="23" t="s">
        <v>125</v>
      </c>
      <c r="F7" s="24"/>
      <c r="G7" s="5">
        <v>0</v>
      </c>
      <c r="H7" s="90">
        <v>74.09</v>
      </c>
      <c r="I7" s="5" t="s">
        <v>74</v>
      </c>
      <c r="J7" s="5">
        <v>0</v>
      </c>
    </row>
    <row r="8" spans="1:10" ht="12.75">
      <c r="A8" s="89" t="s">
        <v>120</v>
      </c>
      <c r="B8" s="26" t="s">
        <v>126</v>
      </c>
      <c r="C8" s="26" t="s">
        <v>127</v>
      </c>
      <c r="D8" s="26" t="s">
        <v>128</v>
      </c>
      <c r="E8" s="23" t="s">
        <v>43</v>
      </c>
      <c r="F8" s="24"/>
      <c r="G8" s="5">
        <v>0</v>
      </c>
      <c r="H8" s="90">
        <v>78.26</v>
      </c>
      <c r="I8" s="5" t="s">
        <v>74</v>
      </c>
      <c r="J8" s="5">
        <v>0</v>
      </c>
    </row>
    <row r="10" spans="2:7" ht="12.75">
      <c r="B10" s="20" t="s">
        <v>58</v>
      </c>
      <c r="C10" s="5">
        <v>3</v>
      </c>
      <c r="G10" t="s">
        <v>50</v>
      </c>
    </row>
    <row r="11" spans="2:3" ht="12.75">
      <c r="B11" s="20" t="s">
        <v>59</v>
      </c>
      <c r="C11" s="5">
        <v>2</v>
      </c>
    </row>
    <row r="12" spans="2:7" ht="12.75">
      <c r="B12" s="20" t="s">
        <v>122</v>
      </c>
      <c r="C12" s="5">
        <v>2</v>
      </c>
      <c r="G12" t="s">
        <v>71</v>
      </c>
    </row>
    <row r="14" ht="12.75">
      <c r="B14" s="91" t="s">
        <v>101</v>
      </c>
    </row>
    <row r="15" ht="12.75">
      <c r="B15" s="91" t="s">
        <v>72</v>
      </c>
    </row>
    <row r="16" ht="12.75">
      <c r="B16" s="91" t="s">
        <v>73</v>
      </c>
    </row>
    <row r="17" ht="12.75">
      <c r="B17" s="91" t="s">
        <v>71</v>
      </c>
    </row>
  </sheetData>
  <mergeCells count="1">
    <mergeCell ref="E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J17"/>
    </sheetView>
  </sheetViews>
  <sheetFormatPr defaultColWidth="9.00390625" defaultRowHeight="12.75"/>
  <sheetData>
    <row r="1" ht="12.75">
      <c r="A1" s="1" t="s">
        <v>123</v>
      </c>
    </row>
    <row r="2" spans="1:10" ht="12.75">
      <c r="A2" s="2" t="s">
        <v>137</v>
      </c>
      <c r="B2" s="3"/>
      <c r="C2" s="3"/>
      <c r="D2" s="3"/>
      <c r="E2" s="3"/>
      <c r="F2" s="3" t="s">
        <v>121</v>
      </c>
      <c r="G2" s="3"/>
      <c r="H2" s="3"/>
      <c r="I2" s="3"/>
      <c r="J2" s="3"/>
    </row>
    <row r="3" spans="1:10" ht="22.5">
      <c r="A3" s="82" t="s">
        <v>138</v>
      </c>
      <c r="B3" s="3"/>
      <c r="C3" s="3"/>
      <c r="D3" s="3"/>
      <c r="E3" s="3"/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</row>
    <row r="4" spans="1:10" ht="12.75">
      <c r="A4" s="2" t="s">
        <v>113</v>
      </c>
      <c r="B4" s="3"/>
      <c r="C4" s="3"/>
      <c r="D4" s="3"/>
      <c r="E4" s="3"/>
      <c r="F4" s="5">
        <v>300</v>
      </c>
      <c r="G4" s="5">
        <v>9</v>
      </c>
      <c r="H4" s="5">
        <v>10</v>
      </c>
      <c r="I4" s="83">
        <v>92</v>
      </c>
      <c r="J4" s="5">
        <v>460</v>
      </c>
    </row>
    <row r="5" spans="1:10" ht="12.75">
      <c r="A5" s="6"/>
      <c r="B5" s="7"/>
      <c r="C5" s="7"/>
      <c r="D5" s="2" t="s">
        <v>5</v>
      </c>
      <c r="E5" s="7"/>
      <c r="F5" s="7"/>
      <c r="G5" s="8"/>
      <c r="H5" s="8"/>
      <c r="I5" s="8"/>
      <c r="J5" s="8"/>
    </row>
    <row r="6" spans="1:10" ht="24">
      <c r="A6" s="84" t="s">
        <v>6</v>
      </c>
      <c r="B6" s="85" t="s">
        <v>21</v>
      </c>
      <c r="C6" s="86" t="s">
        <v>23</v>
      </c>
      <c r="D6" s="87"/>
      <c r="E6" s="88" t="s">
        <v>24</v>
      </c>
      <c r="F6" s="88"/>
      <c r="G6" s="85" t="s">
        <v>119</v>
      </c>
      <c r="H6" s="85" t="s">
        <v>9</v>
      </c>
      <c r="I6" s="85" t="s">
        <v>10</v>
      </c>
      <c r="J6" s="85" t="s">
        <v>11</v>
      </c>
    </row>
    <row r="7" spans="1:10" ht="12.75">
      <c r="A7" s="89" t="s">
        <v>120</v>
      </c>
      <c r="B7" s="26" t="s">
        <v>131</v>
      </c>
      <c r="C7" s="26" t="s">
        <v>129</v>
      </c>
      <c r="D7" s="26" t="s">
        <v>130</v>
      </c>
      <c r="E7" s="23" t="s">
        <v>125</v>
      </c>
      <c r="F7" s="24"/>
      <c r="G7" s="5">
        <v>0</v>
      </c>
      <c r="H7" s="90">
        <v>74.91</v>
      </c>
      <c r="I7" s="5" t="s">
        <v>74</v>
      </c>
      <c r="J7" s="5">
        <v>0</v>
      </c>
    </row>
    <row r="8" spans="1:10" ht="12.75">
      <c r="A8" s="89" t="s">
        <v>120</v>
      </c>
      <c r="B8" s="26" t="s">
        <v>136</v>
      </c>
      <c r="C8" s="26" t="s">
        <v>134</v>
      </c>
      <c r="D8" s="26" t="s">
        <v>135</v>
      </c>
      <c r="E8" s="23" t="s">
        <v>133</v>
      </c>
      <c r="F8" s="24"/>
      <c r="G8" s="5">
        <v>0</v>
      </c>
      <c r="H8" s="90">
        <v>75.72</v>
      </c>
      <c r="I8" s="5" t="s">
        <v>74</v>
      </c>
      <c r="J8" s="5">
        <v>0</v>
      </c>
    </row>
    <row r="10" spans="2:7" ht="12.75">
      <c r="B10" s="20" t="s">
        <v>58</v>
      </c>
      <c r="C10" s="5">
        <v>3</v>
      </c>
      <c r="G10" t="s">
        <v>50</v>
      </c>
    </row>
    <row r="11" spans="2:3" ht="12.75">
      <c r="B11" s="20" t="s">
        <v>59</v>
      </c>
      <c r="C11" s="5">
        <v>2</v>
      </c>
    </row>
    <row r="12" spans="2:7" ht="12.75">
      <c r="B12" s="20" t="s">
        <v>122</v>
      </c>
      <c r="C12" s="5">
        <v>2</v>
      </c>
      <c r="G12" t="s">
        <v>71</v>
      </c>
    </row>
    <row r="14" ht="12.75">
      <c r="B14" s="91" t="s">
        <v>101</v>
      </c>
    </row>
    <row r="15" ht="12.75">
      <c r="B15" s="91" t="s">
        <v>72</v>
      </c>
    </row>
    <row r="16" ht="12.75">
      <c r="B16" s="91" t="s">
        <v>73</v>
      </c>
    </row>
    <row r="17" ht="12.75">
      <c r="B17" s="91" t="s">
        <v>139</v>
      </c>
    </row>
  </sheetData>
  <mergeCells count="1">
    <mergeCell ref="E6:F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F17" sqref="F17"/>
    </sheetView>
  </sheetViews>
  <sheetFormatPr defaultColWidth="9.00390625" defaultRowHeight="12.75"/>
  <sheetData>
    <row r="1" ht="12.75">
      <c r="A1" s="1" t="s">
        <v>123</v>
      </c>
    </row>
    <row r="2" spans="1:10" ht="12.75">
      <c r="A2" s="2"/>
      <c r="B2" s="3"/>
      <c r="C2" s="3"/>
      <c r="D2" s="3"/>
      <c r="E2" s="3"/>
      <c r="F2" s="3" t="s">
        <v>121</v>
      </c>
      <c r="G2" s="3"/>
      <c r="H2" s="3"/>
      <c r="I2" s="3"/>
      <c r="J2" s="3"/>
    </row>
    <row r="3" spans="1:10" ht="22.5">
      <c r="A3" s="82" t="s">
        <v>157</v>
      </c>
      <c r="B3" s="3"/>
      <c r="C3" s="3"/>
      <c r="D3" s="3"/>
      <c r="E3" s="3"/>
      <c r="F3" s="4" t="s">
        <v>0</v>
      </c>
      <c r="G3" s="4" t="s">
        <v>1</v>
      </c>
      <c r="H3" s="4" t="s">
        <v>2</v>
      </c>
      <c r="I3" s="4" t="s">
        <v>3</v>
      </c>
      <c r="J3" s="4" t="s">
        <v>4</v>
      </c>
    </row>
    <row r="4" spans="1:10" ht="12.75">
      <c r="A4" s="2" t="s">
        <v>113</v>
      </c>
      <c r="B4" s="3"/>
      <c r="C4" s="3"/>
      <c r="D4" s="3"/>
      <c r="E4" s="3"/>
      <c r="F4" s="5">
        <v>325</v>
      </c>
      <c r="G4" s="5">
        <v>9</v>
      </c>
      <c r="H4" s="5">
        <v>10</v>
      </c>
      <c r="I4" s="83">
        <v>85</v>
      </c>
      <c r="J4" s="5">
        <v>460</v>
      </c>
    </row>
    <row r="5" spans="1:10" ht="12.75">
      <c r="A5" s="6"/>
      <c r="B5" s="7"/>
      <c r="C5" s="7"/>
      <c r="D5" s="2" t="s">
        <v>5</v>
      </c>
      <c r="E5" s="7"/>
      <c r="F5" s="7"/>
      <c r="G5" s="8"/>
      <c r="H5" s="8"/>
      <c r="I5" s="8"/>
      <c r="J5" s="8"/>
    </row>
    <row r="6" spans="1:10" ht="24">
      <c r="A6" s="84" t="s">
        <v>6</v>
      </c>
      <c r="B6" s="85" t="s">
        <v>21</v>
      </c>
      <c r="C6" s="86" t="s">
        <v>23</v>
      </c>
      <c r="D6" s="87"/>
      <c r="E6" s="88" t="s">
        <v>24</v>
      </c>
      <c r="F6" s="88"/>
      <c r="G6" s="85" t="s">
        <v>119</v>
      </c>
      <c r="H6" s="85" t="s">
        <v>9</v>
      </c>
      <c r="I6" s="85" t="s">
        <v>10</v>
      </c>
      <c r="J6" s="85" t="s">
        <v>11</v>
      </c>
    </row>
    <row r="7" spans="1:10" ht="12.75">
      <c r="A7" s="89" t="s">
        <v>120</v>
      </c>
      <c r="B7" s="26" t="s">
        <v>156</v>
      </c>
      <c r="C7" s="26" t="s">
        <v>143</v>
      </c>
      <c r="D7" s="26" t="s">
        <v>152</v>
      </c>
      <c r="E7" s="23" t="s">
        <v>158</v>
      </c>
      <c r="F7" s="24"/>
      <c r="G7" s="5">
        <v>0</v>
      </c>
      <c r="H7" s="90">
        <v>71.31</v>
      </c>
      <c r="I7" s="5" t="s">
        <v>74</v>
      </c>
      <c r="J7" s="5">
        <v>0</v>
      </c>
    </row>
    <row r="8" spans="1:10" ht="12.75">
      <c r="A8" s="89" t="s">
        <v>120</v>
      </c>
      <c r="B8" s="26" t="s">
        <v>154</v>
      </c>
      <c r="C8" s="26" t="s">
        <v>145</v>
      </c>
      <c r="D8" s="26" t="s">
        <v>144</v>
      </c>
      <c r="E8" s="23" t="s">
        <v>158</v>
      </c>
      <c r="F8" s="24"/>
      <c r="G8" s="5">
        <v>0</v>
      </c>
      <c r="H8" s="90">
        <v>75.15</v>
      </c>
      <c r="I8" s="5" t="s">
        <v>74</v>
      </c>
      <c r="J8" s="5">
        <v>0</v>
      </c>
    </row>
    <row r="9" spans="1:10" ht="12.75">
      <c r="A9" s="89" t="s">
        <v>140</v>
      </c>
      <c r="B9" s="26" t="s">
        <v>153</v>
      </c>
      <c r="C9" s="26" t="s">
        <v>145</v>
      </c>
      <c r="D9" s="26" t="s">
        <v>144</v>
      </c>
      <c r="E9" s="23" t="s">
        <v>158</v>
      </c>
      <c r="F9" s="24"/>
      <c r="G9" s="5">
        <v>4</v>
      </c>
      <c r="H9" s="90">
        <v>73.67</v>
      </c>
      <c r="I9" s="5" t="s">
        <v>74</v>
      </c>
      <c r="J9" s="5">
        <v>4</v>
      </c>
    </row>
    <row r="10" spans="1:10" ht="12.75">
      <c r="A10" s="89" t="s">
        <v>141</v>
      </c>
      <c r="B10" s="26" t="s">
        <v>146</v>
      </c>
      <c r="C10" s="26" t="s">
        <v>76</v>
      </c>
      <c r="D10" s="26" t="s">
        <v>148</v>
      </c>
      <c r="E10" s="23" t="s">
        <v>147</v>
      </c>
      <c r="F10" s="24"/>
      <c r="G10" s="5">
        <v>12</v>
      </c>
      <c r="H10" s="90">
        <v>103.35</v>
      </c>
      <c r="I10" s="5">
        <v>5</v>
      </c>
      <c r="J10" s="5">
        <v>17</v>
      </c>
    </row>
    <row r="11" spans="1:10" ht="12.75">
      <c r="A11" s="89" t="s">
        <v>142</v>
      </c>
      <c r="B11" s="26" t="s">
        <v>149</v>
      </c>
      <c r="C11" s="26" t="s">
        <v>150</v>
      </c>
      <c r="D11" s="26" t="s">
        <v>151</v>
      </c>
      <c r="E11" s="23" t="s">
        <v>43</v>
      </c>
      <c r="F11" s="24"/>
      <c r="G11" s="5">
        <v>16</v>
      </c>
      <c r="H11" s="90">
        <v>112.39</v>
      </c>
      <c r="I11" s="5">
        <v>7</v>
      </c>
      <c r="J11" s="5">
        <v>23</v>
      </c>
    </row>
    <row r="13" spans="2:7" ht="12.75">
      <c r="B13" s="23" t="s">
        <v>58</v>
      </c>
      <c r="C13" s="25">
        <v>10</v>
      </c>
      <c r="G13" t="s">
        <v>50</v>
      </c>
    </row>
    <row r="14" spans="2:3" ht="12.75">
      <c r="B14" s="23" t="s">
        <v>59</v>
      </c>
      <c r="C14" s="25">
        <v>5</v>
      </c>
    </row>
    <row r="15" spans="2:7" ht="12.75">
      <c r="B15" s="23" t="s">
        <v>122</v>
      </c>
      <c r="C15" s="25">
        <v>5</v>
      </c>
      <c r="G15" t="s">
        <v>71</v>
      </c>
    </row>
    <row r="17" ht="12.75">
      <c r="C17" s="91" t="s">
        <v>101</v>
      </c>
    </row>
    <row r="18" ht="12.75">
      <c r="C18" s="91" t="s">
        <v>72</v>
      </c>
    </row>
    <row r="19" ht="12.75">
      <c r="C19" s="91" t="s">
        <v>73</v>
      </c>
    </row>
    <row r="20" ht="12.75">
      <c r="C20" s="91" t="s">
        <v>139</v>
      </c>
    </row>
  </sheetData>
  <mergeCells count="1">
    <mergeCell ref="E6:F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:N33"/>
    </sheetView>
  </sheetViews>
  <sheetFormatPr defaultColWidth="9.00390625" defaultRowHeight="12.75"/>
  <sheetData>
    <row r="1" spans="1:14" ht="12.75">
      <c r="A1" s="2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92"/>
      <c r="B2" s="3"/>
      <c r="C2" s="3"/>
      <c r="D2" s="3"/>
      <c r="E2" s="3"/>
      <c r="F2" s="3"/>
      <c r="G2" s="93" t="s">
        <v>160</v>
      </c>
      <c r="H2" s="3"/>
      <c r="I2" s="3"/>
      <c r="J2" s="3"/>
      <c r="K2" s="3"/>
      <c r="L2" s="3"/>
      <c r="M2" s="3"/>
      <c r="N2" s="3"/>
    </row>
    <row r="3" spans="1:14" ht="17.25">
      <c r="A3" s="2" t="s">
        <v>188</v>
      </c>
      <c r="B3" s="3"/>
      <c r="C3" s="3"/>
      <c r="D3" s="3"/>
      <c r="E3" s="3"/>
      <c r="F3" s="94" t="s">
        <v>193</v>
      </c>
      <c r="G3" s="95" t="s">
        <v>52</v>
      </c>
      <c r="H3" s="95" t="s">
        <v>1</v>
      </c>
      <c r="I3" s="95" t="s">
        <v>2</v>
      </c>
      <c r="J3" s="95" t="s">
        <v>3</v>
      </c>
      <c r="K3" s="95" t="s">
        <v>4</v>
      </c>
      <c r="L3" s="95" t="s">
        <v>0</v>
      </c>
      <c r="M3" s="3"/>
      <c r="N3" s="3"/>
    </row>
    <row r="4" spans="1:14" ht="12.75">
      <c r="A4" s="93" t="s">
        <v>169</v>
      </c>
      <c r="B4" s="93"/>
      <c r="C4" s="93"/>
      <c r="D4" s="93"/>
      <c r="E4" s="93"/>
      <c r="F4" s="96"/>
      <c r="G4" s="20">
        <v>100</v>
      </c>
      <c r="H4" s="20">
        <v>9</v>
      </c>
      <c r="I4" s="20">
        <v>10</v>
      </c>
      <c r="J4" s="97">
        <v>85</v>
      </c>
      <c r="K4" s="20">
        <v>460</v>
      </c>
      <c r="L4" s="20">
        <v>325</v>
      </c>
      <c r="M4" s="93"/>
      <c r="N4" s="93"/>
    </row>
    <row r="5" spans="6:12" ht="17.25">
      <c r="F5" s="98"/>
      <c r="G5" s="95" t="s">
        <v>52</v>
      </c>
      <c r="H5" s="95" t="s">
        <v>1</v>
      </c>
      <c r="I5" s="95" t="s">
        <v>2</v>
      </c>
      <c r="J5" s="95" t="s">
        <v>3</v>
      </c>
      <c r="K5" s="95" t="s">
        <v>4</v>
      </c>
      <c r="L5" s="95" t="s">
        <v>0</v>
      </c>
    </row>
    <row r="6" spans="6:12" ht="12.75">
      <c r="F6" s="99" t="s">
        <v>192</v>
      </c>
      <c r="G6" s="20">
        <v>100</v>
      </c>
      <c r="H6" s="20">
        <v>5</v>
      </c>
      <c r="I6" s="20">
        <v>6</v>
      </c>
      <c r="J6" s="97">
        <v>48</v>
      </c>
      <c r="K6" s="20">
        <v>260</v>
      </c>
      <c r="L6" s="20">
        <v>325</v>
      </c>
    </row>
    <row r="7" spans="8:9" ht="12.75">
      <c r="H7" s="9"/>
      <c r="I7" s="7"/>
    </row>
    <row r="8" spans="1:14" ht="12.75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</row>
    <row r="9" spans="1:14" ht="12.75">
      <c r="A9" s="48"/>
      <c r="B9" s="10"/>
      <c r="C9" s="10"/>
      <c r="D9" s="10"/>
      <c r="E9" s="10"/>
      <c r="F9" s="49"/>
      <c r="G9" s="50" t="s">
        <v>193</v>
      </c>
      <c r="H9" s="51"/>
      <c r="I9" s="51"/>
      <c r="J9" s="52"/>
      <c r="K9" s="50" t="s">
        <v>192</v>
      </c>
      <c r="L9" s="51"/>
      <c r="M9" s="51"/>
      <c r="N9" s="52"/>
    </row>
    <row r="10" spans="1:14" ht="12.75">
      <c r="A10" s="53" t="s">
        <v>6</v>
      </c>
      <c r="B10" s="18" t="s">
        <v>21</v>
      </c>
      <c r="C10" s="14" t="s">
        <v>23</v>
      </c>
      <c r="D10" s="15"/>
      <c r="E10" s="54" t="s">
        <v>24</v>
      </c>
      <c r="F10" s="54"/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8</v>
      </c>
      <c r="L10" s="18" t="s">
        <v>9</v>
      </c>
      <c r="M10" s="18" t="s">
        <v>10</v>
      </c>
      <c r="N10" s="18" t="s">
        <v>11</v>
      </c>
    </row>
    <row r="11" spans="1:14" ht="12.75">
      <c r="A11" s="56">
        <v>1</v>
      </c>
      <c r="B11" s="100" t="s">
        <v>163</v>
      </c>
      <c r="C11" s="101" t="s">
        <v>145</v>
      </c>
      <c r="D11" s="100" t="s">
        <v>144</v>
      </c>
      <c r="E11" s="102" t="s">
        <v>158</v>
      </c>
      <c r="F11" s="103"/>
      <c r="G11" s="62">
        <v>0</v>
      </c>
      <c r="H11" s="63">
        <v>72.78</v>
      </c>
      <c r="I11" s="62" t="s">
        <v>74</v>
      </c>
      <c r="J11" s="62">
        <v>0</v>
      </c>
      <c r="K11" s="62">
        <v>0</v>
      </c>
      <c r="L11" s="63">
        <v>31.69</v>
      </c>
      <c r="M11" s="62" t="s">
        <v>74</v>
      </c>
      <c r="N11" s="62">
        <v>0</v>
      </c>
    </row>
    <row r="12" spans="1:14" ht="12.75">
      <c r="A12" s="56">
        <v>2</v>
      </c>
      <c r="B12" s="100" t="s">
        <v>176</v>
      </c>
      <c r="C12" s="101" t="s">
        <v>88</v>
      </c>
      <c r="D12" s="100" t="s">
        <v>180</v>
      </c>
      <c r="E12" s="102" t="s">
        <v>168</v>
      </c>
      <c r="F12" s="103"/>
      <c r="G12" s="62">
        <v>0</v>
      </c>
      <c r="H12" s="63">
        <v>63.58</v>
      </c>
      <c r="I12" s="62" t="s">
        <v>74</v>
      </c>
      <c r="J12" s="62">
        <v>0</v>
      </c>
      <c r="K12" s="62">
        <v>0</v>
      </c>
      <c r="L12" s="63">
        <v>36.21</v>
      </c>
      <c r="M12" s="62" t="s">
        <v>74</v>
      </c>
      <c r="N12" s="62">
        <v>0</v>
      </c>
    </row>
    <row r="13" spans="1:14" ht="12.75">
      <c r="A13" s="56">
        <v>3</v>
      </c>
      <c r="B13" s="100" t="s">
        <v>182</v>
      </c>
      <c r="C13" s="101" t="s">
        <v>183</v>
      </c>
      <c r="D13" s="100" t="s">
        <v>184</v>
      </c>
      <c r="E13" s="102" t="s">
        <v>43</v>
      </c>
      <c r="F13" s="103"/>
      <c r="G13" s="62">
        <v>0</v>
      </c>
      <c r="H13" s="63">
        <v>84.88</v>
      </c>
      <c r="I13" s="62" t="s">
        <v>74</v>
      </c>
      <c r="J13" s="62">
        <v>0</v>
      </c>
      <c r="K13" s="62">
        <v>0</v>
      </c>
      <c r="L13" s="63">
        <v>37.02</v>
      </c>
      <c r="M13" s="62" t="s">
        <v>74</v>
      </c>
      <c r="N13" s="62">
        <v>0</v>
      </c>
    </row>
    <row r="14" spans="1:14" ht="12.75">
      <c r="A14" s="56">
        <v>4</v>
      </c>
      <c r="B14" s="100" t="s">
        <v>175</v>
      </c>
      <c r="C14" s="101" t="s">
        <v>64</v>
      </c>
      <c r="D14" s="100" t="s">
        <v>65</v>
      </c>
      <c r="E14" s="102" t="s">
        <v>66</v>
      </c>
      <c r="F14" s="103"/>
      <c r="G14" s="62">
        <v>0</v>
      </c>
      <c r="H14" s="63">
        <v>78.1</v>
      </c>
      <c r="I14" s="62" t="s">
        <v>74</v>
      </c>
      <c r="J14" s="62">
        <v>0</v>
      </c>
      <c r="K14" s="62">
        <v>0</v>
      </c>
      <c r="L14" s="63">
        <v>40.64</v>
      </c>
      <c r="M14" s="62" t="s">
        <v>74</v>
      </c>
      <c r="N14" s="62">
        <v>0</v>
      </c>
    </row>
    <row r="15" spans="1:14" ht="12.75">
      <c r="A15" s="56">
        <v>5</v>
      </c>
      <c r="B15" s="100" t="s">
        <v>172</v>
      </c>
      <c r="C15" s="101" t="s">
        <v>174</v>
      </c>
      <c r="D15" s="100" t="s">
        <v>186</v>
      </c>
      <c r="E15" s="102" t="s">
        <v>33</v>
      </c>
      <c r="F15" s="103"/>
      <c r="G15" s="62">
        <v>0</v>
      </c>
      <c r="H15" s="63">
        <v>65.11</v>
      </c>
      <c r="I15" s="62" t="s">
        <v>74</v>
      </c>
      <c r="J15" s="62">
        <v>0</v>
      </c>
      <c r="K15" s="62">
        <v>4</v>
      </c>
      <c r="L15" s="63">
        <v>33.85</v>
      </c>
      <c r="M15" s="62" t="s">
        <v>74</v>
      </c>
      <c r="N15" s="62">
        <v>4</v>
      </c>
    </row>
    <row r="16" spans="1:14" ht="12.75">
      <c r="A16" s="56">
        <v>6</v>
      </c>
      <c r="B16" s="100" t="s">
        <v>178</v>
      </c>
      <c r="C16" s="101" t="s">
        <v>170</v>
      </c>
      <c r="D16" s="100" t="s">
        <v>181</v>
      </c>
      <c r="E16" s="102" t="s">
        <v>43</v>
      </c>
      <c r="F16" s="103"/>
      <c r="G16" s="62">
        <v>0</v>
      </c>
      <c r="H16" s="63">
        <v>71.78</v>
      </c>
      <c r="I16" s="62" t="s">
        <v>74</v>
      </c>
      <c r="J16" s="62">
        <v>0</v>
      </c>
      <c r="K16" s="62">
        <v>4</v>
      </c>
      <c r="L16" s="63">
        <v>42.9</v>
      </c>
      <c r="M16" s="62" t="s">
        <v>74</v>
      </c>
      <c r="N16" s="62">
        <v>4</v>
      </c>
    </row>
    <row r="17" spans="1:14" ht="12.75">
      <c r="A17" s="56">
        <v>7</v>
      </c>
      <c r="B17" s="100" t="s">
        <v>189</v>
      </c>
      <c r="C17" s="101" t="s">
        <v>190</v>
      </c>
      <c r="D17" s="100" t="s">
        <v>191</v>
      </c>
      <c r="E17" s="102" t="s">
        <v>133</v>
      </c>
      <c r="F17" s="104"/>
      <c r="G17" s="62">
        <v>0</v>
      </c>
      <c r="H17" s="63">
        <v>76.25</v>
      </c>
      <c r="I17" s="62" t="s">
        <v>74</v>
      </c>
      <c r="J17" s="62">
        <v>0</v>
      </c>
      <c r="K17" s="62">
        <v>4</v>
      </c>
      <c r="L17" s="63">
        <v>43.17</v>
      </c>
      <c r="M17" s="62" t="s">
        <v>74</v>
      </c>
      <c r="N17" s="62">
        <v>4</v>
      </c>
    </row>
    <row r="18" spans="1:14" ht="12.75">
      <c r="A18" s="56">
        <v>8</v>
      </c>
      <c r="B18" s="100" t="s">
        <v>166</v>
      </c>
      <c r="C18" s="101" t="s">
        <v>129</v>
      </c>
      <c r="D18" s="100" t="s">
        <v>167</v>
      </c>
      <c r="E18" s="102" t="s">
        <v>168</v>
      </c>
      <c r="F18" s="103"/>
      <c r="G18" s="62">
        <v>0</v>
      </c>
      <c r="H18" s="63">
        <v>77.36</v>
      </c>
      <c r="I18" s="62" t="s">
        <v>74</v>
      </c>
      <c r="J18" s="62">
        <v>0</v>
      </c>
      <c r="K18" s="62">
        <v>4</v>
      </c>
      <c r="L18" s="63">
        <v>47.45</v>
      </c>
      <c r="M18" s="62" t="s">
        <v>74</v>
      </c>
      <c r="N18" s="62">
        <v>4</v>
      </c>
    </row>
    <row r="19" spans="1:14" ht="19.5">
      <c r="A19" s="56">
        <v>9</v>
      </c>
      <c r="B19" s="100" t="s">
        <v>185</v>
      </c>
      <c r="C19" s="101" t="s">
        <v>76</v>
      </c>
      <c r="D19" s="100" t="s">
        <v>173</v>
      </c>
      <c r="E19" s="102" t="s">
        <v>125</v>
      </c>
      <c r="F19" s="103"/>
      <c r="G19" s="62">
        <v>4</v>
      </c>
      <c r="H19" s="63">
        <v>69.23</v>
      </c>
      <c r="I19" s="62" t="s">
        <v>74</v>
      </c>
      <c r="J19" s="62">
        <v>4</v>
      </c>
      <c r="K19" s="19"/>
      <c r="L19" s="19"/>
      <c r="M19" s="19"/>
      <c r="N19" s="19"/>
    </row>
    <row r="20" spans="1:14" ht="12.75">
      <c r="A20" s="56">
        <v>10</v>
      </c>
      <c r="B20" s="100" t="s">
        <v>177</v>
      </c>
      <c r="C20" s="101" t="s">
        <v>171</v>
      </c>
      <c r="D20" s="100" t="s">
        <v>179</v>
      </c>
      <c r="E20" s="102" t="s">
        <v>43</v>
      </c>
      <c r="F20" s="103"/>
      <c r="G20" s="62">
        <v>4</v>
      </c>
      <c r="H20" s="63">
        <v>73.25</v>
      </c>
      <c r="I20" s="62" t="s">
        <v>74</v>
      </c>
      <c r="J20" s="62">
        <v>4</v>
      </c>
      <c r="K20" s="19"/>
      <c r="L20" s="19"/>
      <c r="M20" s="19"/>
      <c r="N20" s="19"/>
    </row>
    <row r="21" spans="1:14" ht="12.75">
      <c r="A21" s="56">
        <v>11</v>
      </c>
      <c r="B21" s="100" t="s">
        <v>194</v>
      </c>
      <c r="C21" s="101" t="s">
        <v>143</v>
      </c>
      <c r="D21" s="100" t="s">
        <v>152</v>
      </c>
      <c r="E21" s="102" t="s">
        <v>158</v>
      </c>
      <c r="F21" s="103"/>
      <c r="G21" s="62">
        <v>4</v>
      </c>
      <c r="H21" s="63">
        <v>80.86</v>
      </c>
      <c r="I21" s="62" t="s">
        <v>74</v>
      </c>
      <c r="J21" s="62">
        <v>4</v>
      </c>
      <c r="K21" s="19"/>
      <c r="L21" s="19"/>
      <c r="M21" s="19"/>
      <c r="N21" s="19"/>
    </row>
    <row r="22" spans="1:14" ht="12.75">
      <c r="A22" s="56">
        <v>12</v>
      </c>
      <c r="B22" s="100" t="s">
        <v>189</v>
      </c>
      <c r="C22" s="101" t="s">
        <v>134</v>
      </c>
      <c r="D22" s="100" t="s">
        <v>135</v>
      </c>
      <c r="E22" s="102" t="s">
        <v>133</v>
      </c>
      <c r="F22" s="103"/>
      <c r="G22" s="62">
        <v>4</v>
      </c>
      <c r="H22" s="63">
        <v>80.88</v>
      </c>
      <c r="I22" s="62" t="s">
        <v>74</v>
      </c>
      <c r="J22" s="62">
        <v>4</v>
      </c>
      <c r="K22" s="19"/>
      <c r="L22" s="19"/>
      <c r="M22" s="19"/>
      <c r="N22" s="19"/>
    </row>
    <row r="23" spans="1:14" ht="12.75">
      <c r="A23" s="56">
        <v>13</v>
      </c>
      <c r="B23" s="100" t="s">
        <v>165</v>
      </c>
      <c r="C23" s="101" t="s">
        <v>88</v>
      </c>
      <c r="D23" s="100" t="s">
        <v>187</v>
      </c>
      <c r="E23" s="102" t="s">
        <v>43</v>
      </c>
      <c r="F23" s="103"/>
      <c r="G23" s="62">
        <v>8</v>
      </c>
      <c r="H23" s="63">
        <v>75.15</v>
      </c>
      <c r="I23" s="62" t="s">
        <v>74</v>
      </c>
      <c r="J23" s="62">
        <v>8</v>
      </c>
      <c r="K23" s="19"/>
      <c r="L23" s="19"/>
      <c r="M23" s="19"/>
      <c r="N23" s="19"/>
    </row>
    <row r="24" spans="1:14" ht="19.5">
      <c r="A24" s="56">
        <v>14</v>
      </c>
      <c r="B24" s="100" t="s">
        <v>164</v>
      </c>
      <c r="C24" s="101" t="s">
        <v>145</v>
      </c>
      <c r="D24" s="100" t="s">
        <v>144</v>
      </c>
      <c r="E24" s="102" t="s">
        <v>158</v>
      </c>
      <c r="F24" s="103"/>
      <c r="G24" s="62">
        <v>0</v>
      </c>
      <c r="H24" s="63"/>
      <c r="I24" s="62" t="s">
        <v>74</v>
      </c>
      <c r="J24" s="62" t="s">
        <v>12</v>
      </c>
      <c r="K24" s="19"/>
      <c r="L24" s="19"/>
      <c r="M24" s="19"/>
      <c r="N24" s="19"/>
    </row>
    <row r="26" spans="2:11" ht="12.75">
      <c r="B26" s="105" t="s">
        <v>58</v>
      </c>
      <c r="C26" s="20">
        <v>18</v>
      </c>
      <c r="E26" t="s">
        <v>161</v>
      </c>
      <c r="K26" t="s">
        <v>50</v>
      </c>
    </row>
    <row r="27" spans="2:3" ht="12.75">
      <c r="B27" s="105" t="s">
        <v>59</v>
      </c>
      <c r="C27" s="20">
        <v>14</v>
      </c>
    </row>
    <row r="28" spans="2:11" ht="12.75">
      <c r="B28" s="105" t="s">
        <v>60</v>
      </c>
      <c r="C28" s="20">
        <v>13</v>
      </c>
      <c r="E28" t="s">
        <v>162</v>
      </c>
      <c r="K28" t="s">
        <v>71</v>
      </c>
    </row>
    <row r="30" ht="12.75">
      <c r="C30" t="s">
        <v>101</v>
      </c>
    </row>
    <row r="31" ht="12.75">
      <c r="C31" t="s">
        <v>72</v>
      </c>
    </row>
    <row r="32" ht="12.75">
      <c r="C32" t="s">
        <v>73</v>
      </c>
    </row>
    <row r="33" ht="12.75">
      <c r="C33" t="s">
        <v>139</v>
      </c>
    </row>
  </sheetData>
  <mergeCells count="4">
    <mergeCell ref="K9:N9"/>
    <mergeCell ref="E10:F10"/>
    <mergeCell ref="G9:J9"/>
    <mergeCell ref="A8:N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36"/>
    </sheetView>
  </sheetViews>
  <sheetFormatPr defaultColWidth="9.00390625" defaultRowHeight="12.75"/>
  <sheetData>
    <row r="1" spans="1:14" ht="12.75">
      <c r="A1" s="2" t="s">
        <v>159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92" t="s">
        <v>195</v>
      </c>
      <c r="B2" s="3"/>
      <c r="C2" s="3"/>
      <c r="D2" s="3"/>
      <c r="E2" s="3"/>
      <c r="F2" s="3"/>
      <c r="G2" s="93" t="s">
        <v>160</v>
      </c>
      <c r="H2" s="3"/>
      <c r="I2" s="3"/>
      <c r="J2" s="3"/>
      <c r="K2" s="3"/>
      <c r="L2" s="3"/>
      <c r="M2" s="3"/>
      <c r="N2" s="3"/>
    </row>
    <row r="3" spans="1:14" ht="17.25">
      <c r="A3" s="2" t="s">
        <v>220</v>
      </c>
      <c r="B3" s="3"/>
      <c r="C3" s="3"/>
      <c r="D3" s="3"/>
      <c r="E3" s="3"/>
      <c r="F3" s="41" t="s">
        <v>53</v>
      </c>
      <c r="G3" s="95" t="s">
        <v>52</v>
      </c>
      <c r="H3" s="95" t="s">
        <v>1</v>
      </c>
      <c r="I3" s="95" t="s">
        <v>2</v>
      </c>
      <c r="J3" s="95" t="s">
        <v>3</v>
      </c>
      <c r="K3" s="95" t="s">
        <v>4</v>
      </c>
      <c r="L3" s="95" t="s">
        <v>0</v>
      </c>
      <c r="M3" s="3"/>
      <c r="N3" s="3"/>
    </row>
    <row r="4" spans="1:14" ht="12.75">
      <c r="A4" s="93" t="s">
        <v>169</v>
      </c>
      <c r="B4" s="93"/>
      <c r="C4" s="93"/>
      <c r="D4" s="93"/>
      <c r="E4" s="93"/>
      <c r="F4" s="44" t="s">
        <v>54</v>
      </c>
      <c r="G4" s="20">
        <v>110</v>
      </c>
      <c r="H4" s="20">
        <v>8</v>
      </c>
      <c r="I4" s="20">
        <v>9</v>
      </c>
      <c r="J4" s="97">
        <v>72</v>
      </c>
      <c r="K4" s="20">
        <v>390</v>
      </c>
      <c r="L4" s="20">
        <v>325</v>
      </c>
      <c r="M4" s="93"/>
      <c r="N4" s="93"/>
    </row>
    <row r="5" spans="6:12" ht="17.25">
      <c r="F5" s="46" t="s">
        <v>55</v>
      </c>
      <c r="G5" s="95" t="s">
        <v>52</v>
      </c>
      <c r="H5" s="95" t="s">
        <v>1</v>
      </c>
      <c r="I5" s="95" t="s">
        <v>2</v>
      </c>
      <c r="J5" s="106" t="s">
        <v>3</v>
      </c>
      <c r="K5" s="95" t="s">
        <v>4</v>
      </c>
      <c r="L5" s="95" t="s">
        <v>0</v>
      </c>
    </row>
    <row r="6" spans="6:12" ht="12.75">
      <c r="F6" s="47" t="s">
        <v>54</v>
      </c>
      <c r="G6" s="20">
        <v>110</v>
      </c>
      <c r="H6" s="20">
        <v>5</v>
      </c>
      <c r="I6" s="20">
        <v>6</v>
      </c>
      <c r="J6" s="97">
        <v>54</v>
      </c>
      <c r="K6" s="20">
        <v>290</v>
      </c>
      <c r="L6" s="20">
        <v>325</v>
      </c>
    </row>
    <row r="7" spans="8:9" ht="12.75">
      <c r="H7" s="9"/>
      <c r="I7" s="7"/>
    </row>
    <row r="8" spans="1:14" ht="12.75">
      <c r="A8" s="36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8"/>
      <c r="L8" s="38"/>
      <c r="M8" s="38"/>
      <c r="N8" s="38"/>
    </row>
    <row r="9" spans="1:14" ht="12.75">
      <c r="A9" s="48"/>
      <c r="B9" s="10"/>
      <c r="C9" s="10"/>
      <c r="D9" s="10"/>
      <c r="E9" s="10"/>
      <c r="F9" s="49"/>
      <c r="G9" s="50" t="s">
        <v>56</v>
      </c>
      <c r="H9" s="51"/>
      <c r="I9" s="51"/>
      <c r="J9" s="52"/>
      <c r="K9" s="50" t="s">
        <v>57</v>
      </c>
      <c r="L9" s="51"/>
      <c r="M9" s="51"/>
      <c r="N9" s="52"/>
    </row>
    <row r="10" spans="1:14" ht="12.75">
      <c r="A10" s="53" t="s">
        <v>6</v>
      </c>
      <c r="B10" s="18" t="s">
        <v>21</v>
      </c>
      <c r="C10" s="14" t="s">
        <v>23</v>
      </c>
      <c r="D10" s="15"/>
      <c r="E10" s="54" t="s">
        <v>24</v>
      </c>
      <c r="F10" s="54"/>
      <c r="G10" s="18" t="s">
        <v>8</v>
      </c>
      <c r="H10" s="18" t="s">
        <v>9</v>
      </c>
      <c r="I10" s="18" t="s">
        <v>10</v>
      </c>
      <c r="J10" s="18" t="s">
        <v>11</v>
      </c>
      <c r="K10" s="18" t="s">
        <v>8</v>
      </c>
      <c r="L10" s="18" t="s">
        <v>9</v>
      </c>
      <c r="M10" s="18" t="s">
        <v>10</v>
      </c>
      <c r="N10" s="18" t="s">
        <v>11</v>
      </c>
    </row>
    <row r="11" spans="1:14" ht="12.75">
      <c r="A11" s="56">
        <v>1</v>
      </c>
      <c r="B11" s="100" t="s">
        <v>214</v>
      </c>
      <c r="C11" s="107" t="s">
        <v>205</v>
      </c>
      <c r="D11" s="108" t="s">
        <v>206</v>
      </c>
      <c r="E11" s="102" t="s">
        <v>33</v>
      </c>
      <c r="F11" s="15"/>
      <c r="G11" s="62">
        <v>0</v>
      </c>
      <c r="H11" s="63">
        <v>55.07</v>
      </c>
      <c r="I11" s="62" t="s">
        <v>74</v>
      </c>
      <c r="J11" s="62">
        <v>0</v>
      </c>
      <c r="K11" s="62">
        <v>0</v>
      </c>
      <c r="L11" s="63">
        <v>36.91</v>
      </c>
      <c r="M11" s="62" t="s">
        <v>74</v>
      </c>
      <c r="N11" s="62">
        <v>0</v>
      </c>
    </row>
    <row r="12" spans="1:14" ht="12.75">
      <c r="A12" s="56">
        <v>2</v>
      </c>
      <c r="B12" s="100" t="s">
        <v>196</v>
      </c>
      <c r="C12" s="107" t="s">
        <v>197</v>
      </c>
      <c r="D12" s="108" t="s">
        <v>198</v>
      </c>
      <c r="E12" s="102" t="s">
        <v>43</v>
      </c>
      <c r="F12" s="15"/>
      <c r="G12" s="62">
        <v>0</v>
      </c>
      <c r="H12" s="63">
        <v>59.86</v>
      </c>
      <c r="I12" s="62" t="s">
        <v>74</v>
      </c>
      <c r="J12" s="62">
        <v>0</v>
      </c>
      <c r="K12" s="62">
        <v>0</v>
      </c>
      <c r="L12" s="63">
        <v>39.32</v>
      </c>
      <c r="M12" s="62" t="s">
        <v>74</v>
      </c>
      <c r="N12" s="62">
        <v>0</v>
      </c>
    </row>
    <row r="13" spans="1:14" ht="12.75">
      <c r="A13" s="56">
        <v>3</v>
      </c>
      <c r="B13" s="100" t="s">
        <v>215</v>
      </c>
      <c r="C13" s="107" t="s">
        <v>77</v>
      </c>
      <c r="D13" s="108" t="s">
        <v>80</v>
      </c>
      <c r="E13" s="102" t="s">
        <v>33</v>
      </c>
      <c r="F13" s="15"/>
      <c r="G13" s="62">
        <v>0</v>
      </c>
      <c r="H13" s="63">
        <v>60.5</v>
      </c>
      <c r="I13" s="62" t="s">
        <v>74</v>
      </c>
      <c r="J13" s="62">
        <v>0</v>
      </c>
      <c r="K13" s="62">
        <v>0</v>
      </c>
      <c r="L13" s="63">
        <v>39.87</v>
      </c>
      <c r="M13" s="62" t="s">
        <v>74</v>
      </c>
      <c r="N13" s="62">
        <v>0</v>
      </c>
    </row>
    <row r="14" spans="1:14" ht="12.75">
      <c r="A14" s="56">
        <v>4</v>
      </c>
      <c r="B14" s="100" t="s">
        <v>218</v>
      </c>
      <c r="C14" s="107" t="s">
        <v>216</v>
      </c>
      <c r="D14" s="108" t="s">
        <v>217</v>
      </c>
      <c r="E14" s="102" t="s">
        <v>201</v>
      </c>
      <c r="F14" s="15"/>
      <c r="G14" s="62">
        <v>0</v>
      </c>
      <c r="H14" s="63">
        <v>59.03</v>
      </c>
      <c r="I14" s="62" t="s">
        <v>74</v>
      </c>
      <c r="J14" s="62">
        <v>0</v>
      </c>
      <c r="K14" s="62">
        <v>0</v>
      </c>
      <c r="L14" s="63">
        <v>40.32</v>
      </c>
      <c r="M14" s="62" t="s">
        <v>74</v>
      </c>
      <c r="N14" s="62">
        <v>0</v>
      </c>
    </row>
    <row r="15" spans="1:14" ht="19.5">
      <c r="A15" s="56">
        <v>5</v>
      </c>
      <c r="B15" s="100" t="s">
        <v>164</v>
      </c>
      <c r="C15" s="107" t="s">
        <v>145</v>
      </c>
      <c r="D15" s="108" t="s">
        <v>144</v>
      </c>
      <c r="E15" s="102" t="s">
        <v>199</v>
      </c>
      <c r="F15" s="15"/>
      <c r="G15" s="62">
        <v>0</v>
      </c>
      <c r="H15" s="63">
        <v>71.56</v>
      </c>
      <c r="I15" s="62" t="s">
        <v>74</v>
      </c>
      <c r="J15" s="62">
        <v>0</v>
      </c>
      <c r="K15" s="62">
        <v>0</v>
      </c>
      <c r="L15" s="63">
        <v>54.44</v>
      </c>
      <c r="M15" s="62">
        <v>1</v>
      </c>
      <c r="N15" s="62">
        <v>1</v>
      </c>
    </row>
    <row r="16" spans="1:14" ht="12.75">
      <c r="A16" s="56">
        <v>6</v>
      </c>
      <c r="B16" s="100" t="s">
        <v>177</v>
      </c>
      <c r="C16" s="107" t="s">
        <v>46</v>
      </c>
      <c r="D16" s="108" t="s">
        <v>47</v>
      </c>
      <c r="E16" s="102" t="s">
        <v>43</v>
      </c>
      <c r="F16" s="15"/>
      <c r="G16" s="62">
        <v>0</v>
      </c>
      <c r="H16" s="63">
        <v>58.71</v>
      </c>
      <c r="I16" s="62" t="s">
        <v>74</v>
      </c>
      <c r="J16" s="62">
        <v>0</v>
      </c>
      <c r="K16" s="62">
        <v>4</v>
      </c>
      <c r="L16" s="63">
        <v>36.76</v>
      </c>
      <c r="M16" s="62" t="s">
        <v>74</v>
      </c>
      <c r="N16" s="62">
        <v>4</v>
      </c>
    </row>
    <row r="17" spans="1:14" ht="19.5">
      <c r="A17" s="56">
        <v>7</v>
      </c>
      <c r="B17" s="100" t="s">
        <v>202</v>
      </c>
      <c r="C17" s="107" t="s">
        <v>203</v>
      </c>
      <c r="D17" s="108" t="s">
        <v>204</v>
      </c>
      <c r="E17" s="102" t="s">
        <v>33</v>
      </c>
      <c r="F17" s="15"/>
      <c r="G17" s="62">
        <v>0</v>
      </c>
      <c r="H17" s="63">
        <v>61.06</v>
      </c>
      <c r="I17" s="62" t="s">
        <v>74</v>
      </c>
      <c r="J17" s="62">
        <v>0</v>
      </c>
      <c r="K17" s="62">
        <v>4</v>
      </c>
      <c r="L17" s="63">
        <v>42.21</v>
      </c>
      <c r="M17" s="62" t="s">
        <v>74</v>
      </c>
      <c r="N17" s="62">
        <v>4</v>
      </c>
    </row>
    <row r="18" spans="1:14" ht="12.75">
      <c r="A18" s="56">
        <v>8</v>
      </c>
      <c r="B18" s="100" t="s">
        <v>211</v>
      </c>
      <c r="C18" s="107" t="s">
        <v>212</v>
      </c>
      <c r="D18" s="108" t="s">
        <v>209</v>
      </c>
      <c r="E18" s="102" t="s">
        <v>125</v>
      </c>
      <c r="F18" s="15"/>
      <c r="G18" s="62">
        <v>0</v>
      </c>
      <c r="H18" s="63">
        <v>59.88</v>
      </c>
      <c r="I18" s="62" t="s">
        <v>74</v>
      </c>
      <c r="J18" s="62">
        <v>0</v>
      </c>
      <c r="K18" s="62">
        <v>4</v>
      </c>
      <c r="L18" s="63">
        <v>42.4</v>
      </c>
      <c r="M18" s="62" t="s">
        <v>74</v>
      </c>
      <c r="N18" s="62">
        <v>4</v>
      </c>
    </row>
    <row r="19" spans="1:14" ht="12.75">
      <c r="A19" s="56">
        <v>9</v>
      </c>
      <c r="B19" s="100" t="s">
        <v>176</v>
      </c>
      <c r="C19" s="107" t="s">
        <v>88</v>
      </c>
      <c r="D19" s="108" t="s">
        <v>180</v>
      </c>
      <c r="E19" s="102" t="s">
        <v>168</v>
      </c>
      <c r="F19" s="15"/>
      <c r="G19" s="62">
        <v>4</v>
      </c>
      <c r="H19" s="63">
        <v>53.51</v>
      </c>
      <c r="I19" s="62" t="s">
        <v>74</v>
      </c>
      <c r="J19" s="62">
        <v>4</v>
      </c>
      <c r="K19" s="19"/>
      <c r="L19" s="19"/>
      <c r="M19" s="19"/>
      <c r="N19" s="19"/>
    </row>
    <row r="20" spans="1:14" ht="12.75">
      <c r="A20" s="56">
        <v>10</v>
      </c>
      <c r="B20" s="100" t="s">
        <v>165</v>
      </c>
      <c r="C20" s="107" t="s">
        <v>88</v>
      </c>
      <c r="D20" s="108" t="s">
        <v>187</v>
      </c>
      <c r="E20" s="102" t="s">
        <v>43</v>
      </c>
      <c r="F20" s="15"/>
      <c r="G20" s="62">
        <v>4</v>
      </c>
      <c r="H20" s="63">
        <v>55.94</v>
      </c>
      <c r="I20" s="62" t="s">
        <v>74</v>
      </c>
      <c r="J20" s="62">
        <v>4</v>
      </c>
      <c r="K20" s="19"/>
      <c r="L20" s="19"/>
      <c r="M20" s="19"/>
      <c r="N20" s="19"/>
    </row>
    <row r="21" spans="1:14" ht="12.75">
      <c r="A21" s="56">
        <v>11</v>
      </c>
      <c r="B21" s="100" t="s">
        <v>221</v>
      </c>
      <c r="C21" s="107" t="s">
        <v>222</v>
      </c>
      <c r="D21" s="108" t="s">
        <v>223</v>
      </c>
      <c r="E21" s="102" t="s">
        <v>43</v>
      </c>
      <c r="F21" s="15"/>
      <c r="G21" s="62">
        <v>4</v>
      </c>
      <c r="H21" s="63">
        <v>65.95</v>
      </c>
      <c r="I21" s="62" t="s">
        <v>74</v>
      </c>
      <c r="J21" s="62">
        <v>4</v>
      </c>
      <c r="K21" s="19"/>
      <c r="L21" s="19"/>
      <c r="M21" s="19"/>
      <c r="N21" s="19"/>
    </row>
    <row r="22" spans="1:14" ht="12.75">
      <c r="A22" s="56">
        <v>12</v>
      </c>
      <c r="B22" s="100" t="s">
        <v>219</v>
      </c>
      <c r="C22" s="107" t="s">
        <v>183</v>
      </c>
      <c r="D22" s="108" t="s">
        <v>184</v>
      </c>
      <c r="E22" s="102" t="s">
        <v>43</v>
      </c>
      <c r="F22" s="15"/>
      <c r="G22" s="62">
        <v>4</v>
      </c>
      <c r="H22" s="63">
        <v>67.36</v>
      </c>
      <c r="I22" s="62" t="s">
        <v>74</v>
      </c>
      <c r="J22" s="62">
        <v>4</v>
      </c>
      <c r="K22" s="19"/>
      <c r="L22" s="19"/>
      <c r="M22" s="19"/>
      <c r="N22" s="19"/>
    </row>
    <row r="23" spans="1:14" ht="12.75">
      <c r="A23" s="56">
        <v>13</v>
      </c>
      <c r="B23" s="100" t="s">
        <v>166</v>
      </c>
      <c r="C23" s="107" t="s">
        <v>129</v>
      </c>
      <c r="D23" s="108" t="s">
        <v>167</v>
      </c>
      <c r="E23" s="102" t="s">
        <v>168</v>
      </c>
      <c r="F23" s="15"/>
      <c r="G23" s="62">
        <v>4</v>
      </c>
      <c r="H23" s="63">
        <v>67.93</v>
      </c>
      <c r="I23" s="62" t="s">
        <v>74</v>
      </c>
      <c r="J23" s="62">
        <v>4</v>
      </c>
      <c r="K23" s="19"/>
      <c r="L23" s="19"/>
      <c r="M23" s="19"/>
      <c r="N23" s="19"/>
    </row>
    <row r="24" spans="1:14" ht="12.75">
      <c r="A24" s="56">
        <v>14</v>
      </c>
      <c r="B24" s="100" t="s">
        <v>200</v>
      </c>
      <c r="C24" s="107" t="s">
        <v>64</v>
      </c>
      <c r="D24" s="108" t="s">
        <v>65</v>
      </c>
      <c r="E24" s="102" t="s">
        <v>66</v>
      </c>
      <c r="F24" s="15"/>
      <c r="G24" s="62">
        <v>4</v>
      </c>
      <c r="H24" s="63">
        <v>70.05</v>
      </c>
      <c r="I24" s="62" t="s">
        <v>74</v>
      </c>
      <c r="J24" s="62">
        <v>4</v>
      </c>
      <c r="K24" s="19"/>
      <c r="L24" s="19"/>
      <c r="M24" s="19"/>
      <c r="N24" s="19"/>
    </row>
    <row r="25" spans="1:14" ht="12.75">
      <c r="A25" s="56">
        <v>15</v>
      </c>
      <c r="B25" s="100" t="s">
        <v>213</v>
      </c>
      <c r="C25" s="107" t="s">
        <v>76</v>
      </c>
      <c r="D25" s="108" t="s">
        <v>210</v>
      </c>
      <c r="E25" s="102" t="s">
        <v>125</v>
      </c>
      <c r="F25" s="15"/>
      <c r="G25" s="62">
        <v>8</v>
      </c>
      <c r="H25" s="63">
        <v>57.03</v>
      </c>
      <c r="I25" s="62" t="s">
        <v>74</v>
      </c>
      <c r="J25" s="62">
        <v>8</v>
      </c>
      <c r="K25" s="19"/>
      <c r="L25" s="19"/>
      <c r="M25" s="19"/>
      <c r="N25" s="19"/>
    </row>
    <row r="26" spans="1:14" ht="19.5">
      <c r="A26" s="56">
        <v>16</v>
      </c>
      <c r="B26" s="100" t="s">
        <v>185</v>
      </c>
      <c r="C26" s="107" t="s">
        <v>76</v>
      </c>
      <c r="D26" s="108" t="s">
        <v>173</v>
      </c>
      <c r="E26" s="102" t="s">
        <v>125</v>
      </c>
      <c r="F26" s="78"/>
      <c r="G26" s="62">
        <v>8</v>
      </c>
      <c r="H26" s="63">
        <v>62.59</v>
      </c>
      <c r="I26" s="62" t="s">
        <v>74</v>
      </c>
      <c r="J26" s="62">
        <v>8</v>
      </c>
      <c r="K26" s="19"/>
      <c r="L26" s="19"/>
      <c r="M26" s="19"/>
      <c r="N26" s="19"/>
    </row>
    <row r="27" spans="1:14" ht="12.75">
      <c r="A27" s="56">
        <v>17</v>
      </c>
      <c r="B27" s="100" t="s">
        <v>172</v>
      </c>
      <c r="C27" s="107" t="s">
        <v>174</v>
      </c>
      <c r="D27" s="108" t="s">
        <v>186</v>
      </c>
      <c r="E27" s="102" t="s">
        <v>33</v>
      </c>
      <c r="F27" s="15"/>
      <c r="G27" s="62">
        <v>12</v>
      </c>
      <c r="H27" s="63">
        <v>72.16</v>
      </c>
      <c r="I27" s="62">
        <v>1</v>
      </c>
      <c r="J27" s="62">
        <v>13</v>
      </c>
      <c r="K27" s="19"/>
      <c r="L27" s="19"/>
      <c r="M27" s="19"/>
      <c r="N27" s="19"/>
    </row>
    <row r="29" spans="2:11" ht="12.75">
      <c r="B29" s="105" t="s">
        <v>58</v>
      </c>
      <c r="C29" s="20">
        <v>19</v>
      </c>
      <c r="E29" t="s">
        <v>161</v>
      </c>
      <c r="K29" t="s">
        <v>50</v>
      </c>
    </row>
    <row r="30" spans="2:3" ht="12.75">
      <c r="B30" s="105" t="s">
        <v>59</v>
      </c>
      <c r="C30" s="20">
        <v>18</v>
      </c>
    </row>
    <row r="31" spans="2:11" ht="12.75">
      <c r="B31" s="105" t="s">
        <v>60</v>
      </c>
      <c r="C31" s="20">
        <v>18</v>
      </c>
      <c r="E31" t="s">
        <v>162</v>
      </c>
      <c r="K31" t="s">
        <v>71</v>
      </c>
    </row>
    <row r="33" ht="12.75">
      <c r="C33" t="s">
        <v>101</v>
      </c>
    </row>
    <row r="34" ht="12.75">
      <c r="C34" t="s">
        <v>72</v>
      </c>
    </row>
    <row r="35" ht="12.75">
      <c r="C35" t="s">
        <v>73</v>
      </c>
    </row>
    <row r="36" ht="12.75">
      <c r="C36" t="s">
        <v>71</v>
      </c>
    </row>
  </sheetData>
  <mergeCells count="4">
    <mergeCell ref="K9:N9"/>
    <mergeCell ref="E10:F10"/>
    <mergeCell ref="G9:J9"/>
    <mergeCell ref="A8:N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Artur</cp:lastModifiedBy>
  <dcterms:created xsi:type="dcterms:W3CDTF">2011-07-31T14:54:56Z</dcterms:created>
  <dcterms:modified xsi:type="dcterms:W3CDTF">2011-07-31T15:07:13Z</dcterms:modified>
  <cp:category/>
  <cp:version/>
  <cp:contentType/>
  <cp:contentStatus/>
</cp:coreProperties>
</file>